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6"/>
  <workbookPr filterPrivacy="1"/>
  <xr:revisionPtr revIDLastSave="0" documentId="13_ncr:1_{BA07E2D8-DBB4-4758-BF8D-1EDBCD61AD07}" xr6:coauthVersionLast="36" xr6:coauthVersionMax="36" xr10:uidLastSave="{00000000-0000-0000-0000-000000000000}"/>
  <bookViews>
    <workbookView xWindow="0" yWindow="0" windowWidth="22260" windowHeight="12645" xr2:uid="{00000000-000D-0000-FFFF-FFFF00000000}"/>
  </bookViews>
  <sheets>
    <sheet name="様式第1号（新規指定）" sheetId="2" r:id="rId1"/>
    <sheet name="様式第4号（指定更新）" sheetId="3" r:id="rId2"/>
    <sheet name="様式第7号（変更）" sheetId="24" r:id="rId3"/>
    <sheet name="付表2" sheetId="17" r:id="rId4"/>
    <sheet name="参考様式1" sheetId="18" r:id="rId5"/>
    <sheet name="シフト記号表（勤務時間帯）" sheetId="19" r:id="rId6"/>
    <sheet name="【記載例】参考様式1" sheetId="20" r:id="rId7"/>
    <sheet name="参考様式3" sheetId="10" r:id="rId8"/>
    <sheet name="参考様式4" sheetId="21" r:id="rId9"/>
    <sheet name="参考様式5" sheetId="11" r:id="rId10"/>
    <sheet name="参考様式6" sheetId="23" r:id="rId11"/>
    <sheet name="参考様式9-1" sheetId="12" r:id="rId12"/>
  </sheets>
  <externalReferences>
    <externalReference r:id="rId13"/>
    <externalReference r:id="rId14"/>
    <externalReference r:id="rId15"/>
    <externalReference r:id="rId16"/>
  </externalReferences>
  <definedNames>
    <definedName name="【記載例】シフト記号" localSheetId="6">'[1]【記載例】シフト記号表（勤務時間帯）'!$C$6:$C$35</definedName>
    <definedName name="【記載例】シフト記号" localSheetId="5">'シフト記号表（勤務時間帯）'!$C$6:$C$35</definedName>
    <definedName name="【記載例】シフト記号" localSheetId="4">'[1]【記載例】シフト記号表（勤務時間帯）'!$C$6:$C$35</definedName>
    <definedName name="【記載例】シフト記号" localSheetId="10">#REF!</definedName>
    <definedName name="【記載例】シフト記号" localSheetId="11">#REF!</definedName>
    <definedName name="【記載例】シフト記号" localSheetId="2">#REF!</definedName>
    <definedName name="【記載例】シフト記号">#REF!</definedName>
    <definedName name="ｂｂｂ">#REF!</definedName>
    <definedName name="ｋ" localSheetId="10">#REF!</definedName>
    <definedName name="ｋ" localSheetId="11">#REF!</definedName>
    <definedName name="ｋ" localSheetId="2">#REF!</definedName>
    <definedName name="ｋ">#REF!</definedName>
    <definedName name="ｋｋｋ">#REF!</definedName>
    <definedName name="_xlnm.Print_Area" localSheetId="6">【記載例】参考様式1!$B$1:$P$85</definedName>
    <definedName name="_xlnm.Print_Area" localSheetId="4">参考様式1!$A$1:$BF$71</definedName>
    <definedName name="_xlnm.Print_Area" localSheetId="9">参考様式5!$A$1:$B$17</definedName>
    <definedName name="_xlnm.Print_Area" localSheetId="11">'参考様式9-1'!$A$1:$AH$65</definedName>
    <definedName name="_xlnm.Print_Area" localSheetId="3">付表2!$A$1:$AH$185</definedName>
    <definedName name="_xlnm.Print_Area" localSheetId="0">'様式第1号（新規指定）'!$A$1:$AH$57</definedName>
    <definedName name="_xlnm.Print_Area" localSheetId="1">'様式第4号（指定更新）'!$A$1:$AH$59</definedName>
    <definedName name="_xlnm.Print_Titles" localSheetId="4">参考様式1!$1:$21</definedName>
    <definedName name="ｘｘｘ">#REF!</definedName>
    <definedName name="あ">#REF!</definedName>
    <definedName name="ああ">#REF!</definedName>
    <definedName name="い">#REF!</definedName>
    <definedName name="いいい">#REF!</definedName>
    <definedName name="ううう">#REF!</definedName>
    <definedName name="サービス種別">[2]サービス種類一覧!$B$4:$B$20</definedName>
    <definedName name="サービス種類">[3]サービス種類一覧!$C$4:$C$20</definedName>
    <definedName name="サービス名" localSheetId="10">#REF!</definedName>
    <definedName name="サービス名" localSheetId="11">#REF!</definedName>
    <definedName name="サービス名" localSheetId="2">#REF!</definedName>
    <definedName name="サービス名">#REF!</definedName>
    <definedName name="サービス名称" localSheetId="10">#REF!</definedName>
    <definedName name="サービス名称" localSheetId="11">#REF!</definedName>
    <definedName name="サービス名称" localSheetId="2">#REF!</definedName>
    <definedName name="サービス名称">#REF!</definedName>
    <definedName name="シフト記号表" localSheetId="6">'[1]シフト記号表（勤務時間帯）'!$C$6:$C$35</definedName>
    <definedName name="シフト記号表" localSheetId="5">'シフト記号表（勤務時間帯）'!$C$6:$C$35</definedName>
    <definedName name="シフト記号表" localSheetId="4">'[1]シフト記号表（勤務時間帯）'!$C$6:$C$35</definedName>
    <definedName name="シフト記号表" localSheetId="10">#REF!</definedName>
    <definedName name="シフト記号表" localSheetId="11">#REF!</definedName>
    <definedName name="シフト記号表" localSheetId="2">#REF!</definedName>
    <definedName name="シフト記号表">#REF!</definedName>
    <definedName name="だだ" localSheetId="10">#REF!</definedName>
    <definedName name="だだ" localSheetId="11">#REF!</definedName>
    <definedName name="だだ" localSheetId="2">#REF!</definedName>
    <definedName name="だだ">#REF!</definedName>
    <definedName name="っっｋ" localSheetId="10">#REF!</definedName>
    <definedName name="っっｋ" localSheetId="11">#REF!</definedName>
    <definedName name="っっｋ" localSheetId="2">#REF!</definedName>
    <definedName name="っっｋ">#REF!</definedName>
    <definedName name="っっっっｌ" localSheetId="10">#REF!</definedName>
    <definedName name="っっっっｌ" localSheetId="11">#REF!</definedName>
    <definedName name="っっっっｌ" localSheetId="2">#REF!</definedName>
    <definedName name="っっっっｌ">#REF!</definedName>
    <definedName name="介護職員" localSheetId="10">#REF!</definedName>
    <definedName name="介護職員" localSheetId="11">#REF!</definedName>
    <definedName name="介護職員" localSheetId="2">#REF!</definedName>
    <definedName name="介護職員">#REF!</definedName>
    <definedName name="確認" localSheetId="10">#REF!</definedName>
    <definedName name="確認" localSheetId="11">#REF!</definedName>
    <definedName name="確認" localSheetId="2">#REF!</definedName>
    <definedName name="確認">#REF!</definedName>
    <definedName name="看護職員" localSheetId="10">#REF!</definedName>
    <definedName name="看護職員" localSheetId="11">#REF!</definedName>
    <definedName name="看護職員" localSheetId="2">#REF!</definedName>
    <definedName name="看護職員">#REF!</definedName>
    <definedName name="管理者" localSheetId="10">#REF!</definedName>
    <definedName name="管理者" localSheetId="11">#REF!</definedName>
    <definedName name="管理者" localSheetId="2">#REF!</definedName>
    <definedName name="管理者">#REF!</definedName>
    <definedName name="機能訓練指導員" localSheetId="10">#REF!</definedName>
    <definedName name="機能訓練指導員" localSheetId="11">#REF!</definedName>
    <definedName name="機能訓練指導員" localSheetId="2">#REF!</definedName>
    <definedName name="機能訓練指導員">#REF!</definedName>
    <definedName name="種類">[4]サービス種類一覧!$A$4:$A$20</definedName>
    <definedName name="職種" localSheetId="6">[1]プルダウン・リスト!$C$12:$L$12</definedName>
    <definedName name="職種" localSheetId="5">[1]プルダウン・リスト!$C$12:$L$12</definedName>
    <definedName name="職種" localSheetId="4">[1]プルダウン・リスト!$C$12:$L$12</definedName>
    <definedName name="職種" localSheetId="10">#REF!</definedName>
    <definedName name="職種" localSheetId="11">#REF!</definedName>
    <definedName name="職種" localSheetId="2">#REF!</definedName>
    <definedName name="職種">#REF!</definedName>
    <definedName name="生活相談員" localSheetId="10">#REF!</definedName>
    <definedName name="生活相談員" localSheetId="11">#REF!</definedName>
    <definedName name="生活相談員" localSheetId="2">#REF!</definedName>
    <definedName name="生活相談員">#REF!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25" i="19" l="1"/>
  <c r="U25" i="19" s="1"/>
  <c r="Q25" i="19"/>
  <c r="K25" i="19"/>
  <c r="S24" i="19"/>
  <c r="U24" i="19" s="1"/>
  <c r="Q24" i="19"/>
  <c r="K24" i="19"/>
  <c r="S23" i="19"/>
  <c r="U23" i="19" s="1"/>
  <c r="Q23" i="19"/>
  <c r="K23" i="19"/>
  <c r="S22" i="19"/>
  <c r="U22" i="19" s="1"/>
  <c r="Q22" i="19"/>
  <c r="K22" i="19"/>
  <c r="S21" i="19"/>
  <c r="U21" i="19" s="1"/>
  <c r="Q21" i="19"/>
  <c r="K21" i="19"/>
  <c r="S20" i="19"/>
  <c r="U20" i="19" s="1"/>
  <c r="Q20" i="19"/>
  <c r="K20" i="19"/>
  <c r="S19" i="19"/>
  <c r="U19" i="19" s="1"/>
  <c r="Q19" i="19"/>
  <c r="K19" i="19"/>
  <c r="S18" i="19"/>
  <c r="U18" i="19" s="1"/>
  <c r="Q18" i="19"/>
  <c r="K18" i="19"/>
  <c r="S17" i="19"/>
  <c r="U17" i="19" s="1"/>
  <c r="Q17" i="19"/>
  <c r="K17" i="19"/>
  <c r="S16" i="19"/>
  <c r="U16" i="19" s="1"/>
  <c r="Q16" i="19"/>
  <c r="K16" i="19"/>
  <c r="S15" i="19"/>
  <c r="U15" i="19" s="1"/>
  <c r="Q15" i="19"/>
  <c r="K15" i="19"/>
  <c r="S14" i="19"/>
  <c r="U14" i="19" s="1"/>
  <c r="Q14" i="19"/>
  <c r="K14" i="19"/>
  <c r="S13" i="19"/>
  <c r="U13" i="19" s="1"/>
  <c r="Q13" i="19"/>
  <c r="K13" i="19"/>
  <c r="S12" i="19"/>
  <c r="U12" i="19" s="1"/>
  <c r="Q12" i="19"/>
  <c r="K12" i="19"/>
  <c r="S11" i="19"/>
  <c r="U11" i="19" s="1"/>
  <c r="Q11" i="19"/>
  <c r="K11" i="19"/>
  <c r="S10" i="19"/>
  <c r="U10" i="19" s="1"/>
  <c r="Q10" i="19"/>
  <c r="K10" i="19"/>
  <c r="S9" i="19"/>
  <c r="U9" i="19" s="1"/>
  <c r="Q9" i="19"/>
  <c r="K9" i="19"/>
  <c r="S8" i="19"/>
  <c r="U8" i="19" s="1"/>
  <c r="Q8" i="19"/>
  <c r="K8" i="19"/>
  <c r="S7" i="19"/>
  <c r="U7" i="19" s="1"/>
  <c r="Q7" i="19"/>
  <c r="K7" i="19"/>
  <c r="S6" i="19"/>
  <c r="U6" i="19" s="1"/>
  <c r="Q6" i="19"/>
  <c r="K6" i="19"/>
  <c r="AW71" i="18"/>
  <c r="AV71" i="18"/>
  <c r="AU71" i="18"/>
  <c r="AT71" i="18"/>
  <c r="AS71" i="18"/>
  <c r="AR71" i="18"/>
  <c r="AQ71" i="18"/>
  <c r="AP71" i="18"/>
  <c r="AO71" i="18"/>
  <c r="AN71" i="18"/>
  <c r="AM71" i="18"/>
  <c r="AL71" i="18"/>
  <c r="AK71" i="18"/>
  <c r="AJ71" i="18"/>
  <c r="AI71" i="18"/>
  <c r="AH71" i="18"/>
  <c r="AG71" i="18"/>
  <c r="AF71" i="18"/>
  <c r="AE71" i="18"/>
  <c r="AD71" i="18"/>
  <c r="AC71" i="18"/>
  <c r="AB71" i="18"/>
  <c r="AA71" i="18"/>
  <c r="Z71" i="18"/>
  <c r="Y71" i="18"/>
  <c r="X71" i="18"/>
  <c r="W71" i="18"/>
  <c r="V71" i="18"/>
  <c r="U71" i="18"/>
  <c r="T71" i="18"/>
  <c r="S71" i="18"/>
  <c r="AE68" i="18"/>
  <c r="AA68" i="18"/>
  <c r="W68" i="18"/>
  <c r="S68" i="18"/>
  <c r="AT67" i="18"/>
  <c r="AP67" i="18"/>
  <c r="AL67" i="18"/>
  <c r="AH67" i="18"/>
  <c r="AD67" i="18"/>
  <c r="Z67" i="18"/>
  <c r="V67" i="18"/>
  <c r="AW66" i="18"/>
  <c r="AV66" i="18"/>
  <c r="AU66" i="18"/>
  <c r="AT66" i="18"/>
  <c r="AS66" i="18"/>
  <c r="AR66" i="18"/>
  <c r="AQ66" i="18"/>
  <c r="AP66" i="18"/>
  <c r="AO66" i="18"/>
  <c r="AN66" i="18"/>
  <c r="AM66" i="18"/>
  <c r="AL66" i="18"/>
  <c r="AK66" i="18"/>
  <c r="AJ66" i="18"/>
  <c r="AI66" i="18"/>
  <c r="AH66" i="18"/>
  <c r="AG66" i="18"/>
  <c r="AF66" i="18"/>
  <c r="AE66" i="18"/>
  <c r="AD66" i="18"/>
  <c r="AC66" i="18"/>
  <c r="AB66" i="18"/>
  <c r="AA66" i="18"/>
  <c r="Z66" i="18"/>
  <c r="Y66" i="18"/>
  <c r="X66" i="18"/>
  <c r="W66" i="18"/>
  <c r="V66" i="18"/>
  <c r="U66" i="18"/>
  <c r="T66" i="18"/>
  <c r="S66" i="18"/>
  <c r="AX63" i="18"/>
  <c r="AZ63" i="18" s="1"/>
  <c r="AU63" i="18"/>
  <c r="AT63" i="18"/>
  <c r="AQ63" i="18"/>
  <c r="AP63" i="18"/>
  <c r="AM63" i="18"/>
  <c r="AL63" i="18"/>
  <c r="AI63" i="18"/>
  <c r="AH63" i="18"/>
  <c r="AE63" i="18"/>
  <c r="AD63" i="18"/>
  <c r="AA63" i="18"/>
  <c r="Z63" i="18"/>
  <c r="W63" i="18"/>
  <c r="V63" i="18"/>
  <c r="S63" i="18"/>
  <c r="AV62" i="18"/>
  <c r="AU62" i="18"/>
  <c r="AR62" i="18"/>
  <c r="AQ62" i="18"/>
  <c r="AN62" i="18"/>
  <c r="AM62" i="18"/>
  <c r="AJ62" i="18"/>
  <c r="AI62" i="18"/>
  <c r="AF62" i="18"/>
  <c r="AE62" i="18"/>
  <c r="AB62" i="18"/>
  <c r="AA62" i="18"/>
  <c r="X62" i="18"/>
  <c r="W62" i="18"/>
  <c r="V62" i="18"/>
  <c r="T62" i="18"/>
  <c r="S62" i="18"/>
  <c r="AW60" i="18"/>
  <c r="AV60" i="18"/>
  <c r="AU60" i="18"/>
  <c r="AT60" i="18"/>
  <c r="AS60" i="18"/>
  <c r="AR60" i="18"/>
  <c r="AQ60" i="18"/>
  <c r="AP60" i="18"/>
  <c r="AO60" i="18"/>
  <c r="AN60" i="18"/>
  <c r="AM60" i="18"/>
  <c r="AL60" i="18"/>
  <c r="AK60" i="18"/>
  <c r="AJ60" i="18"/>
  <c r="AI60" i="18"/>
  <c r="AH60" i="18"/>
  <c r="AG60" i="18"/>
  <c r="AF60" i="18"/>
  <c r="AE60" i="18"/>
  <c r="AD60" i="18"/>
  <c r="AC60" i="18"/>
  <c r="AB60" i="18"/>
  <c r="AA60" i="18"/>
  <c r="Z60" i="18"/>
  <c r="Y60" i="18"/>
  <c r="X60" i="18"/>
  <c r="W60" i="18"/>
  <c r="V60" i="18"/>
  <c r="U60" i="18"/>
  <c r="T60" i="18"/>
  <c r="S60" i="18"/>
  <c r="F60" i="18"/>
  <c r="AW59" i="18"/>
  <c r="AV59" i="18"/>
  <c r="AU59" i="18"/>
  <c r="AT59" i="18"/>
  <c r="AS59" i="18"/>
  <c r="AR59" i="18"/>
  <c r="AQ59" i="18"/>
  <c r="AP59" i="18"/>
  <c r="AO59" i="18"/>
  <c r="AN59" i="18"/>
  <c r="AM59" i="18"/>
  <c r="AL59" i="18"/>
  <c r="AK59" i="18"/>
  <c r="AJ59" i="18"/>
  <c r="AI59" i="18"/>
  <c r="AH59" i="18"/>
  <c r="AG59" i="18"/>
  <c r="AF59" i="18"/>
  <c r="AE59" i="18"/>
  <c r="AD59" i="18"/>
  <c r="AC59" i="18"/>
  <c r="AB59" i="18"/>
  <c r="AA59" i="18"/>
  <c r="Z59" i="18"/>
  <c r="Y59" i="18"/>
  <c r="X59" i="18"/>
  <c r="W59" i="18"/>
  <c r="V59" i="18"/>
  <c r="U59" i="18"/>
  <c r="T59" i="18"/>
  <c r="S59" i="18"/>
  <c r="AW57" i="18"/>
  <c r="AV57" i="18"/>
  <c r="AU57" i="18"/>
  <c r="AT57" i="18"/>
  <c r="AS57" i="18"/>
  <c r="AR57" i="18"/>
  <c r="AQ57" i="18"/>
  <c r="AP57" i="18"/>
  <c r="AO57" i="18"/>
  <c r="AN57" i="18"/>
  <c r="AM57" i="18"/>
  <c r="AL57" i="18"/>
  <c r="AK57" i="18"/>
  <c r="AJ57" i="18"/>
  <c r="AI57" i="18"/>
  <c r="AH57" i="18"/>
  <c r="AG57" i="18"/>
  <c r="AF57" i="18"/>
  <c r="AE57" i="18"/>
  <c r="AD57" i="18"/>
  <c r="AC57" i="18"/>
  <c r="AB57" i="18"/>
  <c r="AA57" i="18"/>
  <c r="Z57" i="18"/>
  <c r="Y57" i="18"/>
  <c r="X57" i="18"/>
  <c r="W57" i="18"/>
  <c r="V57" i="18"/>
  <c r="U57" i="18"/>
  <c r="T57" i="18"/>
  <c r="S57" i="18"/>
  <c r="F57" i="18"/>
  <c r="AW56" i="18"/>
  <c r="AV56" i="18"/>
  <c r="AU56" i="18"/>
  <c r="AT56" i="18"/>
  <c r="AS56" i="18"/>
  <c r="AR56" i="18"/>
  <c r="AQ56" i="18"/>
  <c r="AP56" i="18"/>
  <c r="AO56" i="18"/>
  <c r="AN56" i="18"/>
  <c r="AM56" i="18"/>
  <c r="AL56" i="18"/>
  <c r="AK56" i="18"/>
  <c r="AJ56" i="18"/>
  <c r="AI56" i="18"/>
  <c r="AH56" i="18"/>
  <c r="AG56" i="18"/>
  <c r="AF56" i="18"/>
  <c r="AE56" i="18"/>
  <c r="AD56" i="18"/>
  <c r="AC56" i="18"/>
  <c r="AB56" i="18"/>
  <c r="AA56" i="18"/>
  <c r="Z56" i="18"/>
  <c r="Y56" i="18"/>
  <c r="X56" i="18"/>
  <c r="W56" i="18"/>
  <c r="V56" i="18"/>
  <c r="U56" i="18"/>
  <c r="T56" i="18"/>
  <c r="S56" i="18"/>
  <c r="AW54" i="18"/>
  <c r="AV54" i="18"/>
  <c r="AU54" i="18"/>
  <c r="AT54" i="18"/>
  <c r="AS54" i="18"/>
  <c r="AR54" i="18"/>
  <c r="AQ54" i="18"/>
  <c r="AP54" i="18"/>
  <c r="AO54" i="18"/>
  <c r="AN54" i="18"/>
  <c r="AM54" i="18"/>
  <c r="AL54" i="18"/>
  <c r="AK54" i="18"/>
  <c r="AJ54" i="18"/>
  <c r="AI54" i="18"/>
  <c r="AH54" i="18"/>
  <c r="AG54" i="18"/>
  <c r="AF54" i="18"/>
  <c r="AE54" i="18"/>
  <c r="AD54" i="18"/>
  <c r="AC54" i="18"/>
  <c r="AB54" i="18"/>
  <c r="AA54" i="18"/>
  <c r="Z54" i="18"/>
  <c r="Y54" i="18"/>
  <c r="X54" i="18"/>
  <c r="W54" i="18"/>
  <c r="V54" i="18"/>
  <c r="U54" i="18"/>
  <c r="T54" i="18"/>
  <c r="S54" i="18"/>
  <c r="F54" i="18"/>
  <c r="AW53" i="18"/>
  <c r="AV53" i="18"/>
  <c r="AU53" i="18"/>
  <c r="AT53" i="18"/>
  <c r="AS53" i="18"/>
  <c r="AR53" i="18"/>
  <c r="AQ53" i="18"/>
  <c r="AP53" i="18"/>
  <c r="AO53" i="18"/>
  <c r="AN53" i="18"/>
  <c r="AM53" i="18"/>
  <c r="AL53" i="18"/>
  <c r="AK53" i="18"/>
  <c r="AJ53" i="18"/>
  <c r="AI53" i="18"/>
  <c r="AH53" i="18"/>
  <c r="AG53" i="18"/>
  <c r="AF53" i="18"/>
  <c r="AE53" i="18"/>
  <c r="AD53" i="18"/>
  <c r="AC53" i="18"/>
  <c r="AB53" i="18"/>
  <c r="AA53" i="18"/>
  <c r="Z53" i="18"/>
  <c r="Y53" i="18"/>
  <c r="X53" i="18"/>
  <c r="W53" i="18"/>
  <c r="V53" i="18"/>
  <c r="U53" i="18"/>
  <c r="T53" i="18"/>
  <c r="S53" i="18"/>
  <c r="AW51" i="18"/>
  <c r="AV51" i="18"/>
  <c r="AU51" i="18"/>
  <c r="AT51" i="18"/>
  <c r="AS51" i="18"/>
  <c r="AR51" i="18"/>
  <c r="AQ51" i="18"/>
  <c r="AP51" i="18"/>
  <c r="AO51" i="18"/>
  <c r="AN51" i="18"/>
  <c r="AM51" i="18"/>
  <c r="AL51" i="18"/>
  <c r="AK51" i="18"/>
  <c r="AJ51" i="18"/>
  <c r="AI51" i="18"/>
  <c r="AH51" i="18"/>
  <c r="AG51" i="18"/>
  <c r="AF51" i="18"/>
  <c r="AE51" i="18"/>
  <c r="AD51" i="18"/>
  <c r="AC51" i="18"/>
  <c r="AB51" i="18"/>
  <c r="AA51" i="18"/>
  <c r="Z51" i="18"/>
  <c r="Y51" i="18"/>
  <c r="X51" i="18"/>
  <c r="W51" i="18"/>
  <c r="V51" i="18"/>
  <c r="U51" i="18"/>
  <c r="T51" i="18"/>
  <c r="S51" i="18"/>
  <c r="F51" i="18"/>
  <c r="AW50" i="18"/>
  <c r="AV50" i="18"/>
  <c r="AU50" i="18"/>
  <c r="AT50" i="18"/>
  <c r="AS50" i="18"/>
  <c r="AR50" i="18"/>
  <c r="AQ50" i="18"/>
  <c r="AP50" i="18"/>
  <c r="AO50" i="18"/>
  <c r="AN50" i="18"/>
  <c r="AM50" i="18"/>
  <c r="AL50" i="18"/>
  <c r="AK50" i="18"/>
  <c r="AJ50" i="18"/>
  <c r="AI50" i="18"/>
  <c r="AH50" i="18"/>
  <c r="AG50" i="18"/>
  <c r="AF50" i="18"/>
  <c r="AE50" i="18"/>
  <c r="AD50" i="18"/>
  <c r="AC50" i="18"/>
  <c r="AB50" i="18"/>
  <c r="AA50" i="18"/>
  <c r="Z50" i="18"/>
  <c r="Y50" i="18"/>
  <c r="X50" i="18"/>
  <c r="W50" i="18"/>
  <c r="V50" i="18"/>
  <c r="U50" i="18"/>
  <c r="T50" i="18"/>
  <c r="S50" i="18"/>
  <c r="AW48" i="18"/>
  <c r="AV48" i="18"/>
  <c r="AU48" i="18"/>
  <c r="AT48" i="18"/>
  <c r="AS48" i="18"/>
  <c r="AR48" i="18"/>
  <c r="AQ48" i="18"/>
  <c r="AP48" i="18"/>
  <c r="AO48" i="18"/>
  <c r="AN48" i="18"/>
  <c r="AM48" i="18"/>
  <c r="AL48" i="18"/>
  <c r="AK48" i="18"/>
  <c r="AJ48" i="18"/>
  <c r="AI48" i="18"/>
  <c r="AH48" i="18"/>
  <c r="AG48" i="18"/>
  <c r="AF48" i="18"/>
  <c r="AE48" i="18"/>
  <c r="AD48" i="18"/>
  <c r="AC48" i="18"/>
  <c r="AB48" i="18"/>
  <c r="AA48" i="18"/>
  <c r="Z48" i="18"/>
  <c r="Y48" i="18"/>
  <c r="X48" i="18"/>
  <c r="W48" i="18"/>
  <c r="V48" i="18"/>
  <c r="U48" i="18"/>
  <c r="T48" i="18"/>
  <c r="S48" i="18"/>
  <c r="F48" i="18"/>
  <c r="AW47" i="18"/>
  <c r="AV47" i="18"/>
  <c r="AU47" i="18"/>
  <c r="AT47" i="18"/>
  <c r="AS47" i="18"/>
  <c r="AR47" i="18"/>
  <c r="AQ47" i="18"/>
  <c r="AP47" i="18"/>
  <c r="AO47" i="18"/>
  <c r="AN47" i="18"/>
  <c r="AM47" i="18"/>
  <c r="AL47" i="18"/>
  <c r="AK47" i="18"/>
  <c r="AJ47" i="18"/>
  <c r="AI47" i="18"/>
  <c r="AH47" i="18"/>
  <c r="AG47" i="18"/>
  <c r="AF47" i="18"/>
  <c r="AE47" i="18"/>
  <c r="AD47" i="18"/>
  <c r="AC47" i="18"/>
  <c r="AB47" i="18"/>
  <c r="AA47" i="18"/>
  <c r="Z47" i="18"/>
  <c r="Y47" i="18"/>
  <c r="X47" i="18"/>
  <c r="W47" i="18"/>
  <c r="V47" i="18"/>
  <c r="U47" i="18"/>
  <c r="T47" i="18"/>
  <c r="S47" i="18"/>
  <c r="AW45" i="18"/>
  <c r="AV45" i="18"/>
  <c r="AU45" i="18"/>
  <c r="AT45" i="18"/>
  <c r="AS45" i="18"/>
  <c r="AR45" i="18"/>
  <c r="AQ45" i="18"/>
  <c r="AP45" i="18"/>
  <c r="AO45" i="18"/>
  <c r="AN45" i="18"/>
  <c r="AM45" i="18"/>
  <c r="AL45" i="18"/>
  <c r="AK45" i="18"/>
  <c r="AJ45" i="18"/>
  <c r="AI45" i="18"/>
  <c r="AH45" i="18"/>
  <c r="AG45" i="18"/>
  <c r="AF45" i="18"/>
  <c r="AE45" i="18"/>
  <c r="AD45" i="18"/>
  <c r="AC45" i="18"/>
  <c r="AB45" i="18"/>
  <c r="AA45" i="18"/>
  <c r="Z45" i="18"/>
  <c r="Y45" i="18"/>
  <c r="X45" i="18"/>
  <c r="W45" i="18"/>
  <c r="V45" i="18"/>
  <c r="U45" i="18"/>
  <c r="T45" i="18"/>
  <c r="S45" i="18"/>
  <c r="F45" i="18"/>
  <c r="AW44" i="18"/>
  <c r="AV44" i="18"/>
  <c r="AU44" i="18"/>
  <c r="AT44" i="18"/>
  <c r="AS44" i="18"/>
  <c r="AR44" i="18"/>
  <c r="AQ44" i="18"/>
  <c r="AP44" i="18"/>
  <c r="AO44" i="18"/>
  <c r="AN44" i="18"/>
  <c r="AM44" i="18"/>
  <c r="AL44" i="18"/>
  <c r="AK44" i="18"/>
  <c r="AJ44" i="18"/>
  <c r="AI44" i="18"/>
  <c r="AH44" i="18"/>
  <c r="AG44" i="18"/>
  <c r="AF44" i="18"/>
  <c r="AE44" i="18"/>
  <c r="AD44" i="18"/>
  <c r="AC44" i="18"/>
  <c r="AB44" i="18"/>
  <c r="AA44" i="18"/>
  <c r="Z44" i="18"/>
  <c r="Y44" i="18"/>
  <c r="X44" i="18"/>
  <c r="W44" i="18"/>
  <c r="V44" i="18"/>
  <c r="U44" i="18"/>
  <c r="T44" i="18"/>
  <c r="S44" i="18"/>
  <c r="AW42" i="18"/>
  <c r="AV42" i="18"/>
  <c r="AU42" i="18"/>
  <c r="AT42" i="18"/>
  <c r="AS42" i="18"/>
  <c r="AR42" i="18"/>
  <c r="AQ42" i="18"/>
  <c r="AP42" i="18"/>
  <c r="AO42" i="18"/>
  <c r="AN42" i="18"/>
  <c r="AM42" i="18"/>
  <c r="AL42" i="18"/>
  <c r="AK42" i="18"/>
  <c r="AJ42" i="18"/>
  <c r="AI42" i="18"/>
  <c r="AH42" i="18"/>
  <c r="AG42" i="18"/>
  <c r="AF42" i="18"/>
  <c r="AE42" i="18"/>
  <c r="AD42" i="18"/>
  <c r="AC42" i="18"/>
  <c r="AB42" i="18"/>
  <c r="AA42" i="18"/>
  <c r="Z42" i="18"/>
  <c r="Y42" i="18"/>
  <c r="X42" i="18"/>
  <c r="W42" i="18"/>
  <c r="V42" i="18"/>
  <c r="U42" i="18"/>
  <c r="T42" i="18"/>
  <c r="S42" i="18"/>
  <c r="F42" i="18"/>
  <c r="AW41" i="18"/>
  <c r="AV41" i="18"/>
  <c r="AU41" i="18"/>
  <c r="AT41" i="18"/>
  <c r="AS41" i="18"/>
  <c r="AR41" i="18"/>
  <c r="AQ41" i="18"/>
  <c r="AP41" i="18"/>
  <c r="AO41" i="18"/>
  <c r="AN41" i="18"/>
  <c r="AM41" i="18"/>
  <c r="AL41" i="18"/>
  <c r="AK41" i="18"/>
  <c r="AJ41" i="18"/>
  <c r="AI41" i="18"/>
  <c r="AH41" i="18"/>
  <c r="AG41" i="18"/>
  <c r="AF41" i="18"/>
  <c r="AE41" i="18"/>
  <c r="AD41" i="18"/>
  <c r="AC41" i="18"/>
  <c r="AB41" i="18"/>
  <c r="AA41" i="18"/>
  <c r="Z41" i="18"/>
  <c r="Y41" i="18"/>
  <c r="X41" i="18"/>
  <c r="W41" i="18"/>
  <c r="V41" i="18"/>
  <c r="U41" i="18"/>
  <c r="T41" i="18"/>
  <c r="S41" i="18"/>
  <c r="AW39" i="18"/>
  <c r="AV39" i="18"/>
  <c r="AU39" i="18"/>
  <c r="AT39" i="18"/>
  <c r="AS39" i="18"/>
  <c r="AR39" i="18"/>
  <c r="AQ39" i="18"/>
  <c r="AP39" i="18"/>
  <c r="AO39" i="18"/>
  <c r="AN39" i="18"/>
  <c r="AM39" i="18"/>
  <c r="AL39" i="18"/>
  <c r="AK39" i="18"/>
  <c r="AJ39" i="18"/>
  <c r="AI39" i="18"/>
  <c r="AH39" i="18"/>
  <c r="AG39" i="18"/>
  <c r="AF39" i="18"/>
  <c r="AE39" i="18"/>
  <c r="AD39" i="18"/>
  <c r="AC39" i="18"/>
  <c r="AB39" i="18"/>
  <c r="AA39" i="18"/>
  <c r="Z39" i="18"/>
  <c r="Y39" i="18"/>
  <c r="X39" i="18"/>
  <c r="W39" i="18"/>
  <c r="V39" i="18"/>
  <c r="U39" i="18"/>
  <c r="T39" i="18"/>
  <c r="S39" i="18"/>
  <c r="F39" i="18"/>
  <c r="AW38" i="18"/>
  <c r="AV38" i="18"/>
  <c r="AU38" i="18"/>
  <c r="AT38" i="18"/>
  <c r="AS38" i="18"/>
  <c r="AR38" i="18"/>
  <c r="AQ38" i="18"/>
  <c r="AP38" i="18"/>
  <c r="AO38" i="18"/>
  <c r="AN38" i="18"/>
  <c r="AM38" i="18"/>
  <c r="AL38" i="18"/>
  <c r="AK38" i="18"/>
  <c r="AJ38" i="18"/>
  <c r="AI38" i="18"/>
  <c r="AH38" i="18"/>
  <c r="AG38" i="18"/>
  <c r="AF38" i="18"/>
  <c r="AE38" i="18"/>
  <c r="AD38" i="18"/>
  <c r="AC38" i="18"/>
  <c r="AB38" i="18"/>
  <c r="AA38" i="18"/>
  <c r="Z38" i="18"/>
  <c r="Y38" i="18"/>
  <c r="X38" i="18"/>
  <c r="W38" i="18"/>
  <c r="V38" i="18"/>
  <c r="U38" i="18"/>
  <c r="T38" i="18"/>
  <c r="S38" i="18"/>
  <c r="AW36" i="18"/>
  <c r="AV36" i="18"/>
  <c r="AU36" i="18"/>
  <c r="AT36" i="18"/>
  <c r="AS36" i="18"/>
  <c r="AR36" i="18"/>
  <c r="AQ36" i="18"/>
  <c r="AP36" i="18"/>
  <c r="AO36" i="18"/>
  <c r="AN36" i="18"/>
  <c r="AM36" i="18"/>
  <c r="AL36" i="18"/>
  <c r="AK36" i="18"/>
  <c r="AJ36" i="18"/>
  <c r="AI36" i="18"/>
  <c r="AH36" i="18"/>
  <c r="AG36" i="18"/>
  <c r="AF36" i="18"/>
  <c r="AE36" i="18"/>
  <c r="AD36" i="18"/>
  <c r="AC36" i="18"/>
  <c r="AB36" i="18"/>
  <c r="AA36" i="18"/>
  <c r="Z36" i="18"/>
  <c r="Y36" i="18"/>
  <c r="X36" i="18"/>
  <c r="W36" i="18"/>
  <c r="V36" i="18"/>
  <c r="U36" i="18"/>
  <c r="T36" i="18"/>
  <c r="S36" i="18"/>
  <c r="F36" i="18"/>
  <c r="AW35" i="18"/>
  <c r="AV35" i="18"/>
  <c r="AU35" i="18"/>
  <c r="AT35" i="18"/>
  <c r="AS35" i="18"/>
  <c r="AR35" i="18"/>
  <c r="AQ35" i="18"/>
  <c r="AP35" i="18"/>
  <c r="AO35" i="18"/>
  <c r="AN35" i="18"/>
  <c r="AM35" i="18"/>
  <c r="AL35" i="18"/>
  <c r="AK35" i="18"/>
  <c r="AJ35" i="18"/>
  <c r="AI35" i="18"/>
  <c r="AH35" i="18"/>
  <c r="AG35" i="18"/>
  <c r="AF35" i="18"/>
  <c r="AE35" i="18"/>
  <c r="AD35" i="18"/>
  <c r="AC35" i="18"/>
  <c r="AB35" i="18"/>
  <c r="AA35" i="18"/>
  <c r="Z35" i="18"/>
  <c r="Y35" i="18"/>
  <c r="X35" i="18"/>
  <c r="W35" i="18"/>
  <c r="V35" i="18"/>
  <c r="U35" i="18"/>
  <c r="T35" i="18"/>
  <c r="S35" i="18"/>
  <c r="AW33" i="18"/>
  <c r="AV33" i="18"/>
  <c r="AU33" i="18"/>
  <c r="AT33" i="18"/>
  <c r="AS33" i="18"/>
  <c r="AR33" i="18"/>
  <c r="AQ33" i="18"/>
  <c r="AP33" i="18"/>
  <c r="AO33" i="18"/>
  <c r="AN33" i="18"/>
  <c r="AM33" i="18"/>
  <c r="AL33" i="18"/>
  <c r="AK33" i="18"/>
  <c r="AJ33" i="18"/>
  <c r="AI33" i="18"/>
  <c r="AH33" i="18"/>
  <c r="AG33" i="18"/>
  <c r="AF33" i="18"/>
  <c r="AE33" i="18"/>
  <c r="AD33" i="18"/>
  <c r="AC33" i="18"/>
  <c r="AB33" i="18"/>
  <c r="AA33" i="18"/>
  <c r="Z33" i="18"/>
  <c r="Y33" i="18"/>
  <c r="X33" i="18"/>
  <c r="W33" i="18"/>
  <c r="V33" i="18"/>
  <c r="U33" i="18"/>
  <c r="T33" i="18"/>
  <c r="S33" i="18"/>
  <c r="F33" i="18"/>
  <c r="AW32" i="18"/>
  <c r="AV32" i="18"/>
  <c r="AU32" i="18"/>
  <c r="AT32" i="18"/>
  <c r="AS32" i="18"/>
  <c r="AR32" i="18"/>
  <c r="AQ32" i="18"/>
  <c r="AP32" i="18"/>
  <c r="AO32" i="18"/>
  <c r="AN32" i="18"/>
  <c r="AM32" i="18"/>
  <c r="AL32" i="18"/>
  <c r="AK32" i="18"/>
  <c r="AJ32" i="18"/>
  <c r="AI32" i="18"/>
  <c r="AH32" i="18"/>
  <c r="AG32" i="18"/>
  <c r="AF32" i="18"/>
  <c r="AE32" i="18"/>
  <c r="AD32" i="18"/>
  <c r="AC32" i="18"/>
  <c r="AB32" i="18"/>
  <c r="AA32" i="18"/>
  <c r="Z32" i="18"/>
  <c r="Y32" i="18"/>
  <c r="X32" i="18"/>
  <c r="W32" i="18"/>
  <c r="V32" i="18"/>
  <c r="U32" i="18"/>
  <c r="T32" i="18"/>
  <c r="S32" i="18"/>
  <c r="AW30" i="18"/>
  <c r="AV30" i="18"/>
  <c r="AU30" i="18"/>
  <c r="AT30" i="18"/>
  <c r="AS30" i="18"/>
  <c r="AR30" i="18"/>
  <c r="AQ30" i="18"/>
  <c r="AP30" i="18"/>
  <c r="AO30" i="18"/>
  <c r="AN30" i="18"/>
  <c r="AM30" i="18"/>
  <c r="AL30" i="18"/>
  <c r="AK30" i="18"/>
  <c r="AJ30" i="18"/>
  <c r="AI30" i="18"/>
  <c r="AH30" i="18"/>
  <c r="AG30" i="18"/>
  <c r="AF30" i="18"/>
  <c r="AE30" i="18"/>
  <c r="AD30" i="18"/>
  <c r="AC30" i="18"/>
  <c r="AB30" i="18"/>
  <c r="AA30" i="18"/>
  <c r="Z30" i="18"/>
  <c r="Y30" i="18"/>
  <c r="X30" i="18"/>
  <c r="W30" i="18"/>
  <c r="V30" i="18"/>
  <c r="U30" i="18"/>
  <c r="T30" i="18"/>
  <c r="S30" i="18"/>
  <c r="F30" i="18"/>
  <c r="AW29" i="18"/>
  <c r="AV29" i="18"/>
  <c r="AU29" i="18"/>
  <c r="AT29" i="18"/>
  <c r="AS29" i="18"/>
  <c r="AR29" i="18"/>
  <c r="AQ29" i="18"/>
  <c r="AP29" i="18"/>
  <c r="AO29" i="18"/>
  <c r="AN29" i="18"/>
  <c r="AM29" i="18"/>
  <c r="AL29" i="18"/>
  <c r="AK29" i="18"/>
  <c r="AJ29" i="18"/>
  <c r="AI29" i="18"/>
  <c r="AH29" i="18"/>
  <c r="AG29" i="18"/>
  <c r="AF29" i="18"/>
  <c r="AE29" i="18"/>
  <c r="AD29" i="18"/>
  <c r="AC29" i="18"/>
  <c r="AB29" i="18"/>
  <c r="AA29" i="18"/>
  <c r="Z29" i="18"/>
  <c r="Y29" i="18"/>
  <c r="X29" i="18"/>
  <c r="W29" i="18"/>
  <c r="V29" i="18"/>
  <c r="U29" i="18"/>
  <c r="T29" i="18"/>
  <c r="S29" i="18"/>
  <c r="AW27" i="18"/>
  <c r="AV27" i="18"/>
  <c r="AU27" i="18"/>
  <c r="AT27" i="18"/>
  <c r="AS27" i="18"/>
  <c r="AR27" i="18"/>
  <c r="AQ27" i="18"/>
  <c r="AP27" i="18"/>
  <c r="AO27" i="18"/>
  <c r="AN27" i="18"/>
  <c r="AM27" i="18"/>
  <c r="AL27" i="18"/>
  <c r="AK27" i="18"/>
  <c r="AJ27" i="18"/>
  <c r="AI27" i="18"/>
  <c r="AH27" i="18"/>
  <c r="AG27" i="18"/>
  <c r="AF27" i="18"/>
  <c r="AE27" i="18"/>
  <c r="AD27" i="18"/>
  <c r="AC27" i="18"/>
  <c r="AB27" i="18"/>
  <c r="AA27" i="18"/>
  <c r="Z27" i="18"/>
  <c r="Y27" i="18"/>
  <c r="X27" i="18"/>
  <c r="W27" i="18"/>
  <c r="V27" i="18"/>
  <c r="U27" i="18"/>
  <c r="T27" i="18"/>
  <c r="S27" i="18"/>
  <c r="F27" i="18"/>
  <c r="AW26" i="18"/>
  <c r="AV26" i="18"/>
  <c r="AU26" i="18"/>
  <c r="AT26" i="18"/>
  <c r="AS26" i="18"/>
  <c r="AR26" i="18"/>
  <c r="AQ26" i="18"/>
  <c r="AP26" i="18"/>
  <c r="AO26" i="18"/>
  <c r="AN26" i="18"/>
  <c r="AM26" i="18"/>
  <c r="AL26" i="18"/>
  <c r="AK26" i="18"/>
  <c r="AJ26" i="18"/>
  <c r="AI26" i="18"/>
  <c r="AH26" i="18"/>
  <c r="AG26" i="18"/>
  <c r="AF26" i="18"/>
  <c r="AE26" i="18"/>
  <c r="AD26" i="18"/>
  <c r="AC26" i="18"/>
  <c r="AB26" i="18"/>
  <c r="AA26" i="18"/>
  <c r="Z26" i="18"/>
  <c r="Y26" i="18"/>
  <c r="X26" i="18"/>
  <c r="W26" i="18"/>
  <c r="V26" i="18"/>
  <c r="U26" i="18"/>
  <c r="T26" i="18"/>
  <c r="S26" i="18"/>
  <c r="B25" i="18"/>
  <c r="B28" i="18" s="1"/>
  <c r="B31" i="18" s="1"/>
  <c r="B34" i="18" s="1"/>
  <c r="B37" i="18" s="1"/>
  <c r="B40" i="18" s="1"/>
  <c r="B43" i="18" s="1"/>
  <c r="B46" i="18" s="1"/>
  <c r="B49" i="18" s="1"/>
  <c r="B52" i="18" s="1"/>
  <c r="B55" i="18" s="1"/>
  <c r="B58" i="18" s="1"/>
  <c r="AW24" i="18"/>
  <c r="AV24" i="18"/>
  <c r="AU24" i="18"/>
  <c r="AT24" i="18"/>
  <c r="AS24" i="18"/>
  <c r="AR24" i="18"/>
  <c r="AQ24" i="18"/>
  <c r="AP24" i="18"/>
  <c r="AO24" i="18"/>
  <c r="AN24" i="18"/>
  <c r="AM24" i="18"/>
  <c r="AL24" i="18"/>
  <c r="AK24" i="18"/>
  <c r="AJ24" i="18"/>
  <c r="AI24" i="18"/>
  <c r="AH24" i="18"/>
  <c r="AG24" i="18"/>
  <c r="AF24" i="18"/>
  <c r="AE24" i="18"/>
  <c r="AD24" i="18"/>
  <c r="AC24" i="18"/>
  <c r="AB24" i="18"/>
  <c r="AA24" i="18"/>
  <c r="Z24" i="18"/>
  <c r="Y24" i="18"/>
  <c r="X24" i="18"/>
  <c r="W24" i="18"/>
  <c r="V24" i="18"/>
  <c r="U24" i="18"/>
  <c r="T24" i="18"/>
  <c r="S24" i="18"/>
  <c r="F24" i="18"/>
  <c r="AV70" i="18" s="1"/>
  <c r="AW23" i="18"/>
  <c r="AV23" i="18"/>
  <c r="AU23" i="18"/>
  <c r="AT23" i="18"/>
  <c r="AS23" i="18"/>
  <c r="AR23" i="18"/>
  <c r="AQ23" i="18"/>
  <c r="AP23" i="18"/>
  <c r="AO23" i="18"/>
  <c r="AN23" i="18"/>
  <c r="AM23" i="18"/>
  <c r="AL23" i="18"/>
  <c r="AK23" i="18"/>
  <c r="AJ23" i="18"/>
  <c r="AI23" i="18"/>
  <c r="AH23" i="18"/>
  <c r="AG23" i="18"/>
  <c r="AF23" i="18"/>
  <c r="AE23" i="18"/>
  <c r="AD23" i="18"/>
  <c r="AC23" i="18"/>
  <c r="AB23" i="18"/>
  <c r="AA23" i="18"/>
  <c r="Z23" i="18"/>
  <c r="Y23" i="18"/>
  <c r="X23" i="18"/>
  <c r="W23" i="18"/>
  <c r="V23" i="18"/>
  <c r="U23" i="18"/>
  <c r="T23" i="18"/>
  <c r="S23" i="18"/>
  <c r="AW21" i="18"/>
  <c r="AW20" i="18"/>
  <c r="AR20" i="18"/>
  <c r="AR21" i="18" s="1"/>
  <c r="AJ20" i="18"/>
  <c r="AJ21" i="18" s="1"/>
  <c r="AB20" i="18"/>
  <c r="AB21" i="18" s="1"/>
  <c r="T20" i="18"/>
  <c r="T21" i="18" s="1"/>
  <c r="AW19" i="18"/>
  <c r="AV19" i="18"/>
  <c r="AV20" i="18" s="1"/>
  <c r="AV21" i="18" s="1"/>
  <c r="AU19" i="18"/>
  <c r="AU20" i="18" s="1"/>
  <c r="AU21" i="18" s="1"/>
  <c r="AX17" i="18"/>
  <c r="BC14" i="18"/>
  <c r="AC2" i="18"/>
  <c r="AX29" i="18" l="1"/>
  <c r="AZ29" i="18" s="1"/>
  <c r="AX33" i="18"/>
  <c r="AZ33" i="18" s="1"/>
  <c r="AX41" i="18"/>
  <c r="AZ41" i="18" s="1"/>
  <c r="AX45" i="18"/>
  <c r="AZ45" i="18" s="1"/>
  <c r="AX53" i="18"/>
  <c r="AZ53" i="18" s="1"/>
  <c r="AX57" i="18"/>
  <c r="AZ57" i="18" s="1"/>
  <c r="AX23" i="18"/>
  <c r="AZ23" i="18" s="1"/>
  <c r="AX26" i="18"/>
  <c r="AZ26" i="18" s="1"/>
  <c r="AX30" i="18"/>
  <c r="AZ30" i="18" s="1"/>
  <c r="AX38" i="18"/>
  <c r="AZ38" i="18" s="1"/>
  <c r="AX42" i="18"/>
  <c r="AZ42" i="18" s="1"/>
  <c r="AX50" i="18"/>
  <c r="AZ50" i="18" s="1"/>
  <c r="AX54" i="18"/>
  <c r="AZ54" i="18" s="1"/>
  <c r="AX24" i="18"/>
  <c r="AZ24" i="18" s="1"/>
  <c r="AX35" i="18"/>
  <c r="AZ35" i="18" s="1"/>
  <c r="AX47" i="18"/>
  <c r="AZ47" i="18" s="1"/>
  <c r="AX59" i="18"/>
  <c r="AZ59" i="18" s="1"/>
  <c r="AX32" i="18"/>
  <c r="AZ32" i="18" s="1"/>
  <c r="AX36" i="18"/>
  <c r="AZ36" i="18" s="1"/>
  <c r="AX44" i="18"/>
  <c r="AZ44" i="18" s="1"/>
  <c r="AX48" i="18"/>
  <c r="AZ48" i="18" s="1"/>
  <c r="AX56" i="18"/>
  <c r="AZ56" i="18" s="1"/>
  <c r="AX60" i="18"/>
  <c r="AZ60" i="18" s="1"/>
  <c r="AQ20" i="18"/>
  <c r="AQ21" i="18" s="1"/>
  <c r="AM20" i="18"/>
  <c r="AM21" i="18" s="1"/>
  <c r="AI20" i="18"/>
  <c r="AI21" i="18" s="1"/>
  <c r="AE20" i="18"/>
  <c r="AE21" i="18" s="1"/>
  <c r="AA20" i="18"/>
  <c r="AA21" i="18" s="1"/>
  <c r="W20" i="18"/>
  <c r="W21" i="18" s="1"/>
  <c r="S20" i="18"/>
  <c r="S21" i="18" s="1"/>
  <c r="AT20" i="18"/>
  <c r="AT21" i="18" s="1"/>
  <c r="AP20" i="18"/>
  <c r="AP21" i="18" s="1"/>
  <c r="AL20" i="18"/>
  <c r="AL21" i="18" s="1"/>
  <c r="AH20" i="18"/>
  <c r="AH21" i="18" s="1"/>
  <c r="AD20" i="18"/>
  <c r="AD21" i="18" s="1"/>
  <c r="Z20" i="18"/>
  <c r="Z21" i="18" s="1"/>
  <c r="V20" i="18"/>
  <c r="V21" i="18" s="1"/>
  <c r="U20" i="18"/>
  <c r="U21" i="18" s="1"/>
  <c r="AC20" i="18"/>
  <c r="AC21" i="18" s="1"/>
  <c r="AK20" i="18"/>
  <c r="AK21" i="18" s="1"/>
  <c r="AS20" i="18"/>
  <c r="AS21" i="18" s="1"/>
  <c r="BB8" i="18"/>
  <c r="X20" i="18"/>
  <c r="X21" i="18" s="1"/>
  <c r="AF20" i="18"/>
  <c r="AF21" i="18" s="1"/>
  <c r="AN20" i="18"/>
  <c r="AN21" i="18" s="1"/>
  <c r="Y20" i="18"/>
  <c r="Y21" i="18" s="1"/>
  <c r="AG20" i="18"/>
  <c r="AG21" i="18" s="1"/>
  <c r="AO20" i="18"/>
  <c r="AO21" i="18" s="1"/>
  <c r="AX27" i="18"/>
  <c r="AZ27" i="18" s="1"/>
  <c r="AX39" i="18"/>
  <c r="AZ39" i="18" s="1"/>
  <c r="AX51" i="18"/>
  <c r="AZ51" i="18" s="1"/>
  <c r="AI68" i="18"/>
  <c r="AM68" i="18"/>
  <c r="AQ68" i="18"/>
  <c r="AU68" i="18"/>
  <c r="T69" i="18"/>
  <c r="X69" i="18"/>
  <c r="AB69" i="18"/>
  <c r="AF69" i="18"/>
  <c r="AJ69" i="18"/>
  <c r="AN69" i="18"/>
  <c r="AR69" i="18"/>
  <c r="AV69" i="18"/>
  <c r="U70" i="18"/>
  <c r="Y70" i="18"/>
  <c r="AC70" i="18"/>
  <c r="AG70" i="18"/>
  <c r="AK70" i="18"/>
  <c r="AO70" i="18"/>
  <c r="AS70" i="18"/>
  <c r="AW70" i="18"/>
  <c r="S67" i="18"/>
  <c r="W67" i="18"/>
  <c r="AA67" i="18"/>
  <c r="AE67" i="18"/>
  <c r="AI67" i="18"/>
  <c r="AM67" i="18"/>
  <c r="AQ67" i="18"/>
  <c r="AU67" i="18"/>
  <c r="T68" i="18"/>
  <c r="X68" i="18"/>
  <c r="AB68" i="18"/>
  <c r="AF68" i="18"/>
  <c r="AJ68" i="18"/>
  <c r="AN68" i="18"/>
  <c r="AR68" i="18"/>
  <c r="AV68" i="18"/>
  <c r="U69" i="18"/>
  <c r="Y69" i="18"/>
  <c r="AC69" i="18"/>
  <c r="AG69" i="18"/>
  <c r="AK69" i="18"/>
  <c r="AO69" i="18"/>
  <c r="AS69" i="18"/>
  <c r="AW69" i="18"/>
  <c r="V70" i="18"/>
  <c r="Z70" i="18"/>
  <c r="AD70" i="18"/>
  <c r="AH70" i="18"/>
  <c r="AL70" i="18"/>
  <c r="AP70" i="18"/>
  <c r="AT70" i="18"/>
  <c r="U62" i="18"/>
  <c r="Y62" i="18"/>
  <c r="AC62" i="18"/>
  <c r="AG62" i="18"/>
  <c r="AK62" i="18"/>
  <c r="AO62" i="18"/>
  <c r="AS62" i="18"/>
  <c r="AW62" i="18"/>
  <c r="T63" i="18"/>
  <c r="X63" i="18"/>
  <c r="AB63" i="18"/>
  <c r="AF63" i="18"/>
  <c r="AJ63" i="18"/>
  <c r="AN63" i="18"/>
  <c r="AR63" i="18"/>
  <c r="AV63" i="18"/>
  <c r="T67" i="18"/>
  <c r="X67" i="18"/>
  <c r="AB67" i="18"/>
  <c r="AF67" i="18"/>
  <c r="AJ67" i="18"/>
  <c r="AN67" i="18"/>
  <c r="AR67" i="18"/>
  <c r="AV67" i="18"/>
  <c r="U68" i="18"/>
  <c r="Y68" i="18"/>
  <c r="AC68" i="18"/>
  <c r="AG68" i="18"/>
  <c r="AK68" i="18"/>
  <c r="AO68" i="18"/>
  <c r="AS68" i="18"/>
  <c r="AW68" i="18"/>
  <c r="V69" i="18"/>
  <c r="Z69" i="18"/>
  <c r="AD69" i="18"/>
  <c r="AH69" i="18"/>
  <c r="AL69" i="18"/>
  <c r="AP69" i="18"/>
  <c r="AT69" i="18"/>
  <c r="S70" i="18"/>
  <c r="W70" i="18"/>
  <c r="AA70" i="18"/>
  <c r="AE70" i="18"/>
  <c r="AI70" i="18"/>
  <c r="AM70" i="18"/>
  <c r="AQ70" i="18"/>
  <c r="AU70" i="18"/>
  <c r="Z62" i="18"/>
  <c r="AD62" i="18"/>
  <c r="AH62" i="18"/>
  <c r="AL62" i="18"/>
  <c r="AP62" i="18"/>
  <c r="AT62" i="18"/>
  <c r="AX62" i="18"/>
  <c r="AZ62" i="18" s="1"/>
  <c r="U63" i="18"/>
  <c r="Y63" i="18"/>
  <c r="AC63" i="18"/>
  <c r="AG63" i="18"/>
  <c r="AK63" i="18"/>
  <c r="AO63" i="18"/>
  <c r="AS63" i="18"/>
  <c r="AW63" i="18"/>
  <c r="U67" i="18"/>
  <c r="Y67" i="18"/>
  <c r="AC67" i="18"/>
  <c r="AG67" i="18"/>
  <c r="AK67" i="18"/>
  <c r="AO67" i="18"/>
  <c r="AS67" i="18"/>
  <c r="AW67" i="18"/>
  <c r="V68" i="18"/>
  <c r="Z68" i="18"/>
  <c r="AD68" i="18"/>
  <c r="AH68" i="18"/>
  <c r="AL68" i="18"/>
  <c r="AP68" i="18"/>
  <c r="AT68" i="18"/>
  <c r="S69" i="18"/>
  <c r="W69" i="18"/>
  <c r="AA69" i="18"/>
  <c r="AE69" i="18"/>
  <c r="AI69" i="18"/>
  <c r="AM69" i="18"/>
  <c r="AQ69" i="18"/>
  <c r="AU69" i="18"/>
  <c r="T70" i="18"/>
  <c r="X70" i="18"/>
  <c r="AB70" i="18"/>
  <c r="AF70" i="18"/>
  <c r="AJ70" i="18"/>
  <c r="AN70" i="18"/>
  <c r="AR70" i="18"/>
</calcChain>
</file>

<file path=xl/sharedStrings.xml><?xml version="1.0" encoding="utf-8"?>
<sst xmlns="http://schemas.openxmlformats.org/spreadsheetml/2006/main" count="1263" uniqueCount="442">
  <si>
    <t>様式第１号（第３条関係）</t>
    <phoneticPr fontId="6"/>
  </si>
  <si>
    <t xml:space="preserve"> 介護予防・日常生活支援総合事業指定事業所</t>
    <rPh sb="1" eb="3">
      <t>カイゴ</t>
    </rPh>
    <rPh sb="3" eb="5">
      <t>ヨボウ</t>
    </rPh>
    <rPh sb="6" eb="8">
      <t>ニチジョウ</t>
    </rPh>
    <rPh sb="8" eb="10">
      <t>セイカツ</t>
    </rPh>
    <rPh sb="10" eb="12">
      <t>シエン</t>
    </rPh>
    <rPh sb="12" eb="14">
      <t>ソウゴウ</t>
    </rPh>
    <rPh sb="14" eb="16">
      <t>ジギョウ</t>
    </rPh>
    <rPh sb="16" eb="18">
      <t>シテイ</t>
    </rPh>
    <rPh sb="18" eb="21">
      <t>ジギョウショ</t>
    </rPh>
    <phoneticPr fontId="6"/>
  </si>
  <si>
    <t>笠松町介護予防・日常生活支援総合事業指定申請書</t>
    <rPh sb="0" eb="3">
      <t>カサマツチョウ</t>
    </rPh>
    <rPh sb="3" eb="5">
      <t>カイゴ</t>
    </rPh>
    <rPh sb="5" eb="7">
      <t>ヨボウ</t>
    </rPh>
    <rPh sb="8" eb="18">
      <t>ニチジョウセイカツシエンソウゴウジギョウ</t>
    </rPh>
    <phoneticPr fontId="6"/>
  </si>
  <si>
    <t>年</t>
  </si>
  <si>
    <t>月</t>
  </si>
  <si>
    <t>日</t>
  </si>
  <si>
    <t>（あて先）笠松町長</t>
    <rPh sb="3" eb="4">
      <t>サキ</t>
    </rPh>
    <rPh sb="5" eb="8">
      <t>カサマツチョウ</t>
    </rPh>
    <rPh sb="8" eb="9">
      <t>チョウ</t>
    </rPh>
    <phoneticPr fontId="6"/>
  </si>
  <si>
    <t>所在地</t>
    <rPh sb="0" eb="3">
      <t>ショザイチ</t>
    </rPh>
    <phoneticPr fontId="6"/>
  </si>
  <si>
    <t>申請者</t>
  </si>
  <si>
    <t>名称</t>
    <rPh sb="0" eb="2">
      <t>メイショウ</t>
    </rPh>
    <phoneticPr fontId="6"/>
  </si>
  <si>
    <t>代表者職名・氏名</t>
    <phoneticPr fontId="6"/>
  </si>
  <si>
    <t>　  介護保険法に規定する事業所に係る指定を受けたいので、下記のとおり、関係書類を添えて申請します。</t>
    <rPh sb="15" eb="16">
      <t>ショ</t>
    </rPh>
    <phoneticPr fontId="6"/>
  </si>
  <si>
    <t>申　請　者</t>
    <rPh sb="0" eb="1">
      <t>サル</t>
    </rPh>
    <rPh sb="2" eb="3">
      <t>ショウ</t>
    </rPh>
    <rPh sb="4" eb="5">
      <t>モノ</t>
    </rPh>
    <phoneticPr fontId="9"/>
  </si>
  <si>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</si>
  <si>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</si>
  <si>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</si>
  <si>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</si>
  <si>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</si>
  <si>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</si>
  <si>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</si>
  <si>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</si>
  <si>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</si>
  <si>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</si>
  <si>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</si>
  <si>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</si>
  <si>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</si>
  <si>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</si>
  <si>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</si>
  <si>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</si>
  <si>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</si>
  <si>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</si>
  <si>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</si>
  <si>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</si>
  <si>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</si>
  <si>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</si>
  <si>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</si>
  <si>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</si>
  <si>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</si>
  <si>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　　　  法人の吸収合併又は吸収分割における指定申請時に☑</t>
    <phoneticPr fontId="6"/>
  </si>
  <si>
    <t>指定を受けようとする
事業所の種類</t>
    <rPh sb="0" eb="2">
      <t>シテイ</t>
    </rPh>
    <rPh sb="3" eb="4">
      <t>ウ</t>
    </rPh>
    <rPh sb="11" eb="13">
      <t>ジギョウ</t>
    </rPh>
    <rPh sb="13" eb="14">
      <t>ショ</t>
    </rPh>
    <rPh sb="15" eb="17">
      <t>シュルイ</t>
    </rPh>
    <phoneticPr fontId="6"/>
  </si>
  <si>
    <t>同一所在地において行う事業等の種類</t>
  </si>
  <si>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6"/>
  </si>
  <si>
    <t>既に指定（登録）を受けている事業等
（該当事業に○）</t>
    <rPh sb="5" eb="7">
      <t>トウロク</t>
    </rPh>
    <rPh sb="16" eb="17">
      <t>トウ</t>
    </rPh>
    <phoneticPr fontId="6"/>
  </si>
  <si>
    <t>指定申請をする事業等の開始予定年月日</t>
    <rPh sb="11" eb="13">
      <t>カイシ</t>
    </rPh>
    <rPh sb="13" eb="15">
      <t>ヨテイ</t>
    </rPh>
    <rPh sb="15" eb="18">
      <t>ネンガッピ</t>
    </rPh>
    <phoneticPr fontId="6"/>
  </si>
  <si>
    <t>様 式</t>
    <rPh sb="0" eb="1">
      <t>サマ</t>
    </rPh>
    <rPh sb="2" eb="3">
      <t>シキ</t>
    </rPh>
    <phoneticPr fontId="6"/>
  </si>
  <si>
    <t>介護予防訪問介護相当サービス</t>
    <rPh sb="0" eb="2">
      <t>カイゴ</t>
    </rPh>
    <rPh sb="2" eb="4">
      <t>ヨボウ</t>
    </rPh>
    <rPh sb="4" eb="6">
      <t>ホウモン</t>
    </rPh>
    <rPh sb="6" eb="8">
      <t>カイゴ</t>
    </rPh>
    <rPh sb="8" eb="10">
      <t>ソウトウ</t>
    </rPh>
    <phoneticPr fontId="6"/>
  </si>
  <si>
    <t>付表１</t>
    <rPh sb="0" eb="2">
      <t>フヒョウ</t>
    </rPh>
    <phoneticPr fontId="6"/>
  </si>
  <si>
    <t>緩和した基準による訪問型サービス（定率）</t>
    <rPh sb="0" eb="2">
      <t>カンワ</t>
    </rPh>
    <rPh sb="4" eb="6">
      <t>キジュン</t>
    </rPh>
    <rPh sb="9" eb="12">
      <t>ホウモンガタ</t>
    </rPh>
    <rPh sb="17" eb="19">
      <t>テイリツ</t>
    </rPh>
    <phoneticPr fontId="6"/>
  </si>
  <si>
    <t>緩和した基準による訪問型サービス（定額）</t>
    <rPh sb="0" eb="2">
      <t>カンワ</t>
    </rPh>
    <rPh sb="4" eb="6">
      <t>キジュン</t>
    </rPh>
    <rPh sb="9" eb="12">
      <t>ホウモンガタ</t>
    </rPh>
    <rPh sb="17" eb="19">
      <t>テイガク</t>
    </rPh>
    <phoneticPr fontId="6"/>
  </si>
  <si>
    <t>介護予防通所介護相当サービス</t>
    <rPh sb="0" eb="2">
      <t>カイゴ</t>
    </rPh>
    <rPh sb="2" eb="4">
      <t>ヨボウ</t>
    </rPh>
    <rPh sb="4" eb="6">
      <t>ツウショ</t>
    </rPh>
    <rPh sb="6" eb="8">
      <t>カイゴ</t>
    </rPh>
    <rPh sb="8" eb="10">
      <t>ソウトウ</t>
    </rPh>
    <phoneticPr fontId="6"/>
  </si>
  <si>
    <t>付表２</t>
    <rPh sb="0" eb="2">
      <t>フヒョウ</t>
    </rPh>
    <phoneticPr fontId="6"/>
  </si>
  <si>
    <t>緩和した基準による通所型サービス（定率）</t>
    <rPh sb="0" eb="2">
      <t>カンワ</t>
    </rPh>
    <rPh sb="4" eb="6">
      <t>キジュン</t>
    </rPh>
    <rPh sb="9" eb="12">
      <t>ツウショガタ</t>
    </rPh>
    <rPh sb="17" eb="19">
      <t>テイリツ</t>
    </rPh>
    <phoneticPr fontId="6"/>
  </si>
  <si>
    <t>緩和した基準による通所型サービス（定額）</t>
    <rPh sb="0" eb="2">
      <t>カンワ</t>
    </rPh>
    <rPh sb="4" eb="6">
      <t>キジュン</t>
    </rPh>
    <rPh sb="9" eb="12">
      <t>ツウショガタ</t>
    </rPh>
    <rPh sb="17" eb="19">
      <t>テイガク</t>
    </rPh>
    <phoneticPr fontId="6"/>
  </si>
  <si>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6"/>
  </si>
  <si>
    <t>　訪問介護</t>
    <rPh sb="1" eb="3">
      <t>ホウモン</t>
    </rPh>
    <rPh sb="3" eb="5">
      <t>カイゴ</t>
    </rPh>
    <phoneticPr fontId="6"/>
  </si>
  <si>
    <t>　基準該当訪問介護</t>
    <rPh sb="1" eb="3">
      <t>キジュン</t>
    </rPh>
    <rPh sb="3" eb="5">
      <t>ガイトウ</t>
    </rPh>
    <rPh sb="5" eb="7">
      <t>ホウモン</t>
    </rPh>
    <rPh sb="7" eb="9">
      <t>カイゴ</t>
    </rPh>
    <phoneticPr fontId="6"/>
  </si>
  <si>
    <t>　通所介護</t>
    <rPh sb="1" eb="3">
      <t>ツウショ</t>
    </rPh>
    <rPh sb="3" eb="5">
      <t>カイゴ</t>
    </rPh>
    <phoneticPr fontId="6"/>
  </si>
  <si>
    <t>　基準該当通所介護</t>
    <rPh sb="1" eb="3">
      <t>キジュン</t>
    </rPh>
    <rPh sb="3" eb="5">
      <t>ガイトウ</t>
    </rPh>
    <rPh sb="5" eb="7">
      <t>ツウショ</t>
    </rPh>
    <rPh sb="7" eb="9">
      <t>カイゴ</t>
    </rPh>
    <phoneticPr fontId="6"/>
  </si>
  <si>
    <t>　地域密着型通所介護</t>
    <rPh sb="1" eb="3">
      <t>チイキ</t>
    </rPh>
    <rPh sb="3" eb="6">
      <t>ミッチャクガタ</t>
    </rPh>
    <rPh sb="6" eb="8">
      <t>ツウショ</t>
    </rPh>
    <rPh sb="8" eb="10">
      <t>カイゴ</t>
    </rPh>
    <phoneticPr fontId="6"/>
  </si>
  <si>
    <t>介護保険事業所番号</t>
    <rPh sb="6" eb="7">
      <t>ショ</t>
    </rPh>
    <phoneticPr fontId="6"/>
  </si>
  <si>
    <t>（既に指定又は許可を受けている場合）</t>
    <rPh sb="1" eb="2">
      <t>スデ</t>
    </rPh>
    <phoneticPr fontId="6"/>
  </si>
  <si>
    <t>指定を受けている他市町村名</t>
    <rPh sb="0" eb="2">
      <t>シテイ</t>
    </rPh>
    <rPh sb="3" eb="4">
      <t>ウ</t>
    </rPh>
    <rPh sb="8" eb="9">
      <t>タ</t>
    </rPh>
    <rPh sb="9" eb="12">
      <t>シチョウソン</t>
    </rPh>
    <rPh sb="12" eb="13">
      <t>メイ</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</si>
  <si>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</si>
  <si>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</si>
  <si>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</si>
  <si>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 xml:space="preserve">1　「指定申請対象事業等」「既に指定（登録）を受けている事業等」欄は、該当する欄に「○」を記入してください。
2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3　様式右上の申請者と様式中央の申請者欄の所在地情報は必ず一致させる必要はありません。また、申請者欄の所在地情報は、基本 登記事項証明書の内容を記載しますが、建物名や部屋番号の記入も可能です。
             </t>
    <phoneticPr fontId="6"/>
  </si>
  <si>
    <t>様式第４号（第６条関係）</t>
    <rPh sb="6" eb="7">
      <t>ダイ</t>
    </rPh>
    <rPh sb="8" eb="9">
      <t>ジョウ</t>
    </rPh>
    <rPh sb="9" eb="11">
      <t>カンケイ</t>
    </rPh>
    <phoneticPr fontId="6"/>
  </si>
  <si>
    <t>笠松町介護予防・日常生活支援総合事業指定更新申請書</t>
    <rPh sb="20" eb="22">
      <t>コウシン</t>
    </rPh>
    <phoneticPr fontId="6"/>
  </si>
  <si>
    <t>（あて先）　笠松町長</t>
    <rPh sb="3" eb="4">
      <t>サキ</t>
    </rPh>
    <rPh sb="6" eb="9">
      <t>カサマツチョウ</t>
    </rPh>
    <rPh sb="9" eb="10">
      <t>チョウ</t>
    </rPh>
    <phoneticPr fontId="9"/>
  </si>
  <si>
    <t>所在地</t>
    <rPh sb="0" eb="3">
      <t>ショザイチ</t>
    </rPh>
    <phoneticPr fontId="9"/>
  </si>
  <si>
    <t>名称</t>
    <rPh sb="0" eb="2">
      <t>メイショウ</t>
    </rPh>
    <phoneticPr fontId="9"/>
  </si>
  <si>
    <t>代表者職名・氏名</t>
    <phoneticPr fontId="9"/>
  </si>
  <si>
    <t>　  介護保険法に規定する事業所に係る指定の更新を受けたいので、下記のとおり、関係書類を添えて申請します。</t>
    <rPh sb="15" eb="16">
      <t>ショ</t>
    </rPh>
    <rPh sb="22" eb="24">
      <t>コウシン</t>
    </rPh>
    <phoneticPr fontId="6"/>
  </si>
  <si>
    <t>生年月日</t>
    <rPh sb="0" eb="2">
      <t>セイネン</t>
    </rPh>
    <rPh sb="2" eb="4">
      <t>ガッピ</t>
    </rPh>
    <phoneticPr fontId="6"/>
  </si>
  <si>
    <t>事 業 所</t>
    <rPh sb="0" eb="1">
      <t>コト</t>
    </rPh>
    <rPh sb="2" eb="3">
      <t>ギョウ</t>
    </rPh>
    <rPh sb="4" eb="5">
      <t>ジョ</t>
    </rPh>
    <phoneticPr fontId="9"/>
  </si>
  <si>
    <t>事業等の種類</t>
    <rPh sb="0" eb="2">
      <t>ジギョウ</t>
    </rPh>
    <rPh sb="2" eb="3">
      <t>トウ</t>
    </rPh>
    <rPh sb="4" eb="6">
      <t>シュルイ</t>
    </rPh>
    <phoneticPr fontId="9"/>
  </si>
  <si>
    <t>介護保険事業所番号</t>
    <phoneticPr fontId="9"/>
  </si>
  <si>
    <t>指定有効期間満了日</t>
    <rPh sb="0" eb="2">
      <t>シテイ</t>
    </rPh>
    <rPh sb="2" eb="4">
      <t>ユウコウ</t>
    </rPh>
    <rPh sb="4" eb="6">
      <t>キカン</t>
    </rPh>
    <rPh sb="6" eb="9">
      <t>マンリョウビ</t>
    </rPh>
    <phoneticPr fontId="9"/>
  </si>
  <si>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6"/>
  </si>
  <si>
    <t>管理者</t>
    <rPh sb="0" eb="3">
      <t>カンリシャ</t>
    </rPh>
    <phoneticPr fontId="9"/>
  </si>
  <si>
    <t>生年月日</t>
    <rPh sb="0" eb="2">
      <t>セイネン</t>
    </rPh>
    <rPh sb="2" eb="4">
      <t>ガッピ</t>
    </rPh>
    <phoneticPr fontId="9"/>
  </si>
  <si>
    <t>氏名</t>
    <rPh sb="0" eb="2">
      <t>シメイ</t>
    </rPh>
    <phoneticPr fontId="6"/>
  </si>
  <si>
    <t>住所</t>
    <rPh sb="0" eb="2">
      <t>ジュウショ</t>
    </rPh>
    <phoneticPr fontId="6"/>
  </si>
  <si>
    <t>備考</t>
    <rPh sb="0" eb="2">
      <t>ビコウ</t>
    </rPh>
    <phoneticPr fontId="9"/>
  </si>
  <si>
    <t>1　様式右上の申請者と様式中央の申請者欄の所在地情報は必ず一致させる必要はありません。また、申請者欄の所在地情報は、基本 登記事項証明書の内容を記載しますが、建物名や部屋番号の記入も可能です。
2  電子申請届出システムを利用する際は、「事業等の種類」に該当する付表を入力してください。
3  「当該事業所の所在地以外の場所に当該事業所の一部として使用される事務所を有するとき」の対象が２つ以上の場合は、付表に該当する事業所を記入してください。</t>
    <phoneticPr fontId="9"/>
  </si>
  <si>
    <t>別添</t>
    <rPh sb="0" eb="2">
      <t>ベッテン</t>
    </rPh>
    <phoneticPr fontId="9"/>
  </si>
  <si>
    <t>誓約書（参考様式９－１）</t>
    <rPh sb="0" eb="3">
      <t>セイヤクショ</t>
    </rPh>
    <rPh sb="4" eb="6">
      <t>サンコウ</t>
    </rPh>
    <rPh sb="6" eb="8">
      <t>ヨウシキ</t>
    </rPh>
    <phoneticPr fontId="9"/>
  </si>
  <si>
    <t xml:space="preserve"> </t>
    <phoneticPr fontId="6"/>
  </si>
  <si>
    <t>定率</t>
    <phoneticPr fontId="6"/>
  </si>
  <si>
    <t>定額</t>
    <rPh sb="1" eb="2">
      <t>ガク</t>
    </rPh>
    <phoneticPr fontId="6"/>
  </si>
  <si>
    <t>事 業 所</t>
  </si>
  <si>
    <t>名　　称</t>
    <rPh sb="0" eb="1">
      <t>メイ</t>
    </rPh>
    <rPh sb="3" eb="4">
      <t>ショウ</t>
    </rPh>
    <phoneticPr fontId="6"/>
  </si>
  <si>
    <t>連絡先</t>
    <rPh sb="0" eb="2">
      <t>レンラク</t>
    </rPh>
    <rPh sb="2" eb="3">
      <t>サキ</t>
    </rPh>
    <phoneticPr fontId="6"/>
  </si>
  <si>
    <t>管 理 者</t>
  </si>
  <si>
    <t>氏    名</t>
    <phoneticPr fontId="6"/>
  </si>
  <si>
    <t>生年月日</t>
    <phoneticPr fontId="6"/>
  </si>
  <si>
    <t>○人員に関する基準の確認に必要な事項</t>
    <phoneticPr fontId="6"/>
  </si>
  <si>
    <t>従業者の職種・員数</t>
    <phoneticPr fontId="6"/>
  </si>
  <si>
    <t>常　勤（人）</t>
    <phoneticPr fontId="6"/>
  </si>
  <si>
    <t>非常勤（人）</t>
    <phoneticPr fontId="6"/>
  </si>
  <si>
    <t>添付書類</t>
    <rPh sb="0" eb="2">
      <t>テンプ</t>
    </rPh>
    <rPh sb="2" eb="4">
      <t>ショルイ</t>
    </rPh>
    <phoneticPr fontId="6"/>
  </si>
  <si>
    <t>別添のとおり</t>
    <rPh sb="0" eb="2">
      <t>ベッテン</t>
    </rPh>
    <phoneticPr fontId="6"/>
  </si>
  <si>
    <t>事 業 所</t>
    <phoneticPr fontId="6"/>
  </si>
  <si>
    <t>法人番号</t>
    <rPh sb="0" eb="2">
      <t>ホウジン</t>
    </rPh>
    <rPh sb="2" eb="4">
      <t>バンゴウ</t>
    </rPh>
    <phoneticPr fontId="6"/>
  </si>
  <si>
    <t>兼務先の名称、所在地</t>
    <rPh sb="0" eb="2">
      <t>ケンム</t>
    </rPh>
    <rPh sb="2" eb="3">
      <t>サキ</t>
    </rPh>
    <rPh sb="4" eb="6">
      <t>メイショウ</t>
    </rPh>
    <rPh sb="7" eb="10">
      <t>ショザイチ</t>
    </rPh>
    <phoneticPr fontId="6"/>
  </si>
  <si>
    <t>兼務先のサービス種別、兼務する職種及び勤務時間等</t>
    <rPh sb="0" eb="2">
      <t>ケンム</t>
    </rPh>
    <rPh sb="2" eb="3">
      <t>サキ</t>
    </rPh>
    <rPh sb="8" eb="10">
      <t>シュベツ</t>
    </rPh>
    <phoneticPr fontId="6"/>
  </si>
  <si>
    <t>(</t>
    <phoneticPr fontId="24"/>
  </si>
  <si>
    <t>）</t>
    <phoneticPr fontId="24"/>
  </si>
  <si>
    <t>令和</t>
    <rPh sb="0" eb="2">
      <t>レイワ</t>
    </rPh>
    <phoneticPr fontId="24"/>
  </si>
  <si>
    <t>)</t>
    <phoneticPr fontId="24"/>
  </si>
  <si>
    <t>年</t>
    <rPh sb="0" eb="1">
      <t>ネン</t>
    </rPh>
    <phoneticPr fontId="24"/>
  </si>
  <si>
    <t>月</t>
    <rPh sb="0" eb="1">
      <t>ゲツ</t>
    </rPh>
    <phoneticPr fontId="24"/>
  </si>
  <si>
    <t>(1)</t>
    <phoneticPr fontId="24"/>
  </si>
  <si>
    <t>４週</t>
  </si>
  <si>
    <t>(2)</t>
    <phoneticPr fontId="24"/>
  </si>
  <si>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</si>
  <si>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4"/>
  </si>
  <si>
    <t>時間/週</t>
    <rPh sb="0" eb="2">
      <t>ジカン</t>
    </rPh>
    <rPh sb="3" eb="4">
      <t>シュウ</t>
    </rPh>
    <phoneticPr fontId="24"/>
  </si>
  <si>
    <t>時間/月</t>
    <rPh sb="0" eb="2">
      <t>ジカン</t>
    </rPh>
    <rPh sb="3" eb="4">
      <t>ツキ</t>
    </rPh>
    <phoneticPr fontId="24"/>
  </si>
  <si>
    <t>当月の日数</t>
    <rPh sb="0" eb="2">
      <t>トウゲツ</t>
    </rPh>
    <rPh sb="3" eb="5">
      <t>ニッスウ</t>
    </rPh>
    <phoneticPr fontId="24"/>
  </si>
  <si>
    <t>日</t>
    <rPh sb="0" eb="1">
      <t>ニチ</t>
    </rPh>
    <phoneticPr fontId="24"/>
  </si>
  <si>
    <t>No</t>
    <phoneticPr fontId="24"/>
  </si>
  <si>
    <t>1週目</t>
    <rPh sb="1" eb="2">
      <t>シュウ</t>
    </rPh>
    <rPh sb="2" eb="3">
      <t>メ</t>
    </rPh>
    <phoneticPr fontId="24"/>
  </si>
  <si>
    <t>2週目</t>
    <rPh sb="1" eb="2">
      <t>シュウ</t>
    </rPh>
    <rPh sb="2" eb="3">
      <t>メ</t>
    </rPh>
    <phoneticPr fontId="24"/>
  </si>
  <si>
    <t>3週目</t>
    <rPh sb="1" eb="2">
      <t>シュウ</t>
    </rPh>
    <rPh sb="2" eb="3">
      <t>メ</t>
    </rPh>
    <phoneticPr fontId="24"/>
  </si>
  <si>
    <t>4週目</t>
    <rPh sb="1" eb="2">
      <t>シュウ</t>
    </rPh>
    <rPh sb="2" eb="3">
      <t>メ</t>
    </rPh>
    <phoneticPr fontId="24"/>
  </si>
  <si>
    <t>5週目</t>
    <rPh sb="1" eb="2">
      <t>シュウ</t>
    </rPh>
    <rPh sb="2" eb="3">
      <t>メ</t>
    </rPh>
    <phoneticPr fontId="24"/>
  </si>
  <si>
    <t>記号</t>
    <rPh sb="0" eb="2">
      <t>キゴウ</t>
    </rPh>
    <phoneticPr fontId="24"/>
  </si>
  <si>
    <t>区分</t>
    <rPh sb="0" eb="2">
      <t>クブン</t>
    </rPh>
    <phoneticPr fontId="24"/>
  </si>
  <si>
    <t>A</t>
    <phoneticPr fontId="24"/>
  </si>
  <si>
    <t>常勤で専従</t>
    <rPh sb="0" eb="2">
      <t>ジョウキン</t>
    </rPh>
    <rPh sb="3" eb="5">
      <t>センジュウ</t>
    </rPh>
    <phoneticPr fontId="24"/>
  </si>
  <si>
    <t>B</t>
    <phoneticPr fontId="24"/>
  </si>
  <si>
    <t>常勤で兼務</t>
    <rPh sb="0" eb="2">
      <t>ジョウキン</t>
    </rPh>
    <rPh sb="3" eb="5">
      <t>ケンム</t>
    </rPh>
    <phoneticPr fontId="24"/>
  </si>
  <si>
    <t>C</t>
    <phoneticPr fontId="24"/>
  </si>
  <si>
    <t>非常勤で専従</t>
    <rPh sb="0" eb="3">
      <t>ヒジョウキン</t>
    </rPh>
    <rPh sb="4" eb="6">
      <t>センジュウ</t>
    </rPh>
    <phoneticPr fontId="24"/>
  </si>
  <si>
    <t>-</t>
    <phoneticPr fontId="24"/>
  </si>
  <si>
    <t>D</t>
    <phoneticPr fontId="24"/>
  </si>
  <si>
    <t>管理者</t>
    <rPh sb="0" eb="3">
      <t>カンリシャ</t>
    </rPh>
    <phoneticPr fontId="24"/>
  </si>
  <si>
    <t>平面図</t>
    <rPh sb="0" eb="3">
      <t>ヘイメンズ</t>
    </rPh>
    <phoneticPr fontId="6"/>
  </si>
  <si>
    <r>
      <t>事業所</t>
    </r>
    <r>
      <rPr>
        <sz val="11"/>
        <rFont val="ＭＳ Ｐゴシック"/>
        <family val="3"/>
        <charset val="128"/>
      </rPr>
      <t>名</t>
    </r>
    <rPh sb="0" eb="3">
      <t>ジギョウショ</t>
    </rPh>
    <rPh sb="3" eb="4">
      <t>ナ</t>
    </rPh>
    <phoneticPr fontId="6"/>
  </si>
  <si>
    <t>展示コーナー</t>
    <rPh sb="0" eb="2">
      <t>テンジ</t>
    </rPh>
    <phoneticPr fontId="6"/>
  </si>
  <si>
    <t>　調理室</t>
    <rPh sb="1" eb="4">
      <t>チョウリシツ</t>
    </rPh>
    <phoneticPr fontId="6"/>
  </si>
  <si>
    <t>静養室</t>
    <rPh sb="0" eb="2">
      <t>セイヨウ</t>
    </rPh>
    <rPh sb="2" eb="3">
      <t>シツ</t>
    </rPh>
    <phoneticPr fontId="6"/>
  </si>
  <si>
    <t>相談室</t>
    <rPh sb="0" eb="3">
      <t>ソウダンシツ</t>
    </rPh>
    <phoneticPr fontId="6"/>
  </si>
  <si>
    <t>便所</t>
    <rPh sb="0" eb="2">
      <t>ベンジョ</t>
    </rPh>
    <phoneticPr fontId="6"/>
  </si>
  <si>
    <t>　30㎡</t>
    <phoneticPr fontId="6"/>
  </si>
  <si>
    <t>20㎡</t>
    <phoneticPr fontId="6"/>
  </si>
  <si>
    <t>40㎡</t>
    <phoneticPr fontId="6"/>
  </si>
  <si>
    <t>玄関ホール</t>
    <rPh sb="0" eb="2">
      <t>ゲンカン</t>
    </rPh>
    <phoneticPr fontId="6"/>
  </si>
  <si>
    <t>　　機能訓練室　100㎡</t>
    <rPh sb="2" eb="4">
      <t>キノウ</t>
    </rPh>
    <rPh sb="4" eb="6">
      <t>クンレン</t>
    </rPh>
    <rPh sb="6" eb="7">
      <t>シツ</t>
    </rPh>
    <phoneticPr fontId="6"/>
  </si>
  <si>
    <t>　　（食堂兼用）</t>
    <rPh sb="3" eb="5">
      <t>ショクドウ</t>
    </rPh>
    <rPh sb="5" eb="7">
      <t>ケンヨウ</t>
    </rPh>
    <phoneticPr fontId="6"/>
  </si>
  <si>
    <t>倉庫</t>
    <rPh sb="0" eb="2">
      <t>ソウコ</t>
    </rPh>
    <phoneticPr fontId="6"/>
  </si>
  <si>
    <t>浴室 70㎡</t>
    <rPh sb="0" eb="2">
      <t>ヨクシツ</t>
    </rPh>
    <phoneticPr fontId="6"/>
  </si>
  <si>
    <t>事務室 30㎡</t>
    <rPh sb="0" eb="3">
      <t>ジムシツ</t>
    </rPh>
    <phoneticPr fontId="6"/>
  </si>
  <si>
    <t>備考　1</t>
    <rPh sb="0" eb="2">
      <t>ビコウ</t>
    </rPh>
    <phoneticPr fontId="6"/>
  </si>
  <si>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6"/>
  </si>
  <si>
    <t>　各室の用途及び面積を記載してください。</t>
    <phoneticPr fontId="6"/>
  </si>
  <si>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6"/>
  </si>
  <si>
    <t>（参考様式１）</t>
    <rPh sb="1" eb="3">
      <t>サンコウ</t>
    </rPh>
    <rPh sb="3" eb="5">
      <t>ヨウシキ</t>
    </rPh>
    <phoneticPr fontId="6"/>
  </si>
  <si>
    <t>（参考様式３）</t>
    <rPh sb="1" eb="3">
      <t>サンコウ</t>
    </rPh>
    <rPh sb="3" eb="5">
      <t>ヨウシキ</t>
    </rPh>
    <phoneticPr fontId="6"/>
  </si>
  <si>
    <t>利用者からの苦情を処理するために講ずる措置の概要</t>
  </si>
  <si>
    <t>事業所名</t>
    <phoneticPr fontId="6"/>
  </si>
  <si>
    <t>申請するサービス種類</t>
  </si>
  <si>
    <t>措  置  の  概  要</t>
  </si>
  <si>
    <t>１  利用者からの相談又は苦情等に対応する常設の窓口（連絡先）、担当者の設置</t>
    <phoneticPr fontId="6"/>
  </si>
  <si>
    <t>２  円滑かつ迅速に苦情処理を行うための処理体制・手順</t>
    <phoneticPr fontId="6"/>
  </si>
  <si>
    <t>３  その他参考事項</t>
    <phoneticPr fontId="6"/>
  </si>
  <si>
    <t>備考  上の事項は例示であり、これにかかわらず苦情処理に係る対応方針を具体的に記してください。</t>
  </si>
  <si>
    <t>（参考様式５）</t>
    <rPh sb="1" eb="3">
      <t>サンコウ</t>
    </rPh>
    <rPh sb="3" eb="5">
      <t>ヨウシキ</t>
    </rPh>
    <phoneticPr fontId="6"/>
  </si>
  <si>
    <t>（参考様式９－１）　</t>
  </si>
  <si>
    <t>　＜介護予防・日常生活支援総合事業用＞</t>
  </si>
  <si>
    <t>誓　約　書</t>
    <phoneticPr fontId="5"/>
  </si>
  <si>
    <t>　  介護保険法第１１５条の４５の５第２項及び申請者が下記のいずれにも該当しない者であることを誓約します。</t>
    <phoneticPr fontId="6"/>
  </si>
  <si>
    <t>記</t>
    <rPh sb="0" eb="1">
      <t>キ</t>
    </rPh>
    <phoneticPr fontId="5"/>
  </si>
  <si>
    <t>　　笠松町介護予防・日常生活支援総合事業の事業者指定手続き等に関する要綱</t>
    <phoneticPr fontId="5"/>
  </si>
  <si>
    <t>　　第５条　町長は、指定申請があった場合において、次の各号のいずれかに該当するときは、指定をしてはならない。</t>
    <phoneticPr fontId="5"/>
  </si>
  <si>
    <t>　（１）　指定申請をした事業者（以下「申請者」という。）が、法人でないとき。</t>
    <phoneticPr fontId="5"/>
  </si>
  <si>
    <t>　（１２）　申請者が、指定申請前５年以内に居宅サービス等又は事業に関し不正又は著しく不当な行為をした者であるとき。</t>
    <phoneticPr fontId="5"/>
  </si>
  <si>
    <t>　（１３）　申請者の役員等のうちに第４号から第７号まで又は第９号から前号までのいずれかに該当する者のあるものであるとき。</t>
    <phoneticPr fontId="5"/>
  </si>
  <si>
    <t>　（１４）　前各号に掲げるもののほか、町長が地域支援事業の円滑かつ適切な実施に支障が生ずると認めるとき。</t>
    <phoneticPr fontId="5"/>
  </si>
  <si>
    <t>　（４）　申請者が、介護保険法（平成９年法律第１２３号。以下「法」という。）その他国民の保健医療又は福祉に関する法律で介護保</t>
    <phoneticPr fontId="5"/>
  </si>
  <si>
    <t>　　　　険法施行令（平成１０年政令第４１２号。以下「政令」という。）第３５条の２各号に掲げる法律の規定により罰金の刑に処せら</t>
    <phoneticPr fontId="5"/>
  </si>
  <si>
    <t>　　　　れ、その執行を終わり、又は執行を受けることがなくなるまでの者であるとき。</t>
    <phoneticPr fontId="5"/>
  </si>
  <si>
    <t>　（５）　申請者が、政令第３５条の３各号に掲げる法律の規定により罰金の刑に処せられ、その執行を終わり、又は執行を受けること</t>
    <phoneticPr fontId="5"/>
  </si>
  <si>
    <t>　　　　がなくなるまでの者であるとき。</t>
    <phoneticPr fontId="5"/>
  </si>
  <si>
    <t>　（６）　申請者が、社会保険各法又は労働保険の保険料の徴収等に関する法律（昭和４４年法律第８４号）の定めるところにより納付</t>
    <phoneticPr fontId="5"/>
  </si>
  <si>
    <t>　　　　義務を負う保険料、負担金又は掛金（地方税法（昭和２５年法律第２２６号）の規定による国民健康保険税を含む。以下「保険</t>
    <phoneticPr fontId="5"/>
  </si>
  <si>
    <t>　　　　料等」という。）について、当該指定申請をした日の前日までに、これらの法律の規定による滞納処分を受け、かつ、当該滞納</t>
    <phoneticPr fontId="5"/>
  </si>
  <si>
    <t>　　　　処分を受けた日から正当な理由なく３月以上の期間にわたり、当該滞納処分を受けた日以降に納期限の到来した保険料等の</t>
    <phoneticPr fontId="5"/>
  </si>
  <si>
    <t>　　　　全て（当該滞納処分を受けた者が、当該滞納処分に係る保険料等の納付義務を負うことを定める法律によって納付義務を負う</t>
    <phoneticPr fontId="5"/>
  </si>
  <si>
    <t>　　　　保険料等に限る。）を引き続き滞納している者であるとき。</t>
    <phoneticPr fontId="5"/>
  </si>
  <si>
    <t>　（７）　申請者が、法第１１５条の４５の９の規定により指定を取り消され、その取消しの日から起算して５年を経過しない者（当該取消</t>
    <phoneticPr fontId="5"/>
  </si>
  <si>
    <t>　　　　人の役員等であった者で当該取消しの日から起算して５年を経過しないものを含む。）であるとき。</t>
    <phoneticPr fontId="5"/>
  </si>
  <si>
    <t>　　　　しの処分に係る行政手続法（平成５年法律第８８号）第１５条第１項の規定による聴聞の通知があった日前６０日以内に当該法</t>
    <phoneticPr fontId="5"/>
  </si>
  <si>
    <t>　（８）　申請者と密接な関係を有する者が、法第１１５条の４５の９の規定により指定を取り消され、その取消しの日から起算して５年を</t>
    <phoneticPr fontId="5"/>
  </si>
  <si>
    <t>　　　　経過していないとき。ただし、当該指定の取消しの理由となった事実及び当該事実の発生を防止するための当該事業者による</t>
    <phoneticPr fontId="5"/>
  </si>
  <si>
    <t>　　　　業務管理体制の整備についての取組の状況その他の当該事実に関して当該事業者が有していた責任の程度を考慮して、こ</t>
    <phoneticPr fontId="5"/>
  </si>
  <si>
    <t>　　　　の号本文に規定する指定の取消しに該当しないこととすることが相当であると認められるものとして町長が認めるものに該当す</t>
    <phoneticPr fontId="5"/>
  </si>
  <si>
    <t>　　　　る場合を除く。</t>
    <phoneticPr fontId="5"/>
  </si>
  <si>
    <t>　（９）　申請者が、法第１１５条の４５の９の規定による指定の取消しの処分に係る行政手続法第１５条第１項の規定による聴聞の通</t>
    <phoneticPr fontId="5"/>
  </si>
  <si>
    <t>　　　　知があった日から当該処分をする日又は処分をしないことを決定する日までの間に省令第１４０条の６２の３第２項第４号の規</t>
    <phoneticPr fontId="5"/>
  </si>
  <si>
    <t>　　　　定による事業の廃止の届出をした者（当該事業の廃止について相当の理由がある者を除く。）で、当該届出の日から起算して</t>
    <phoneticPr fontId="5"/>
  </si>
  <si>
    <t>　　　　５年を経過しないものであるとき。</t>
    <phoneticPr fontId="5"/>
  </si>
  <si>
    <t>　（１０）　申請者が、法第１１５条の４５の７第１項の規定による検査が行われた日から聴聞決定予定日（当該検査の結果に基づき法</t>
    <phoneticPr fontId="5"/>
  </si>
  <si>
    <t>　　　　　第１１５条の４５の９の規定による指定の取消しの処分に係る聴聞を行うか否かの決定をすることが見込まれる日として町長</t>
    <phoneticPr fontId="5"/>
  </si>
  <si>
    <t>　　　　　が当該申請者に当該検査が行われた日から１０日以内に特定の日を通知した場合における当該特定の日をいう。）までの間</t>
    <phoneticPr fontId="5"/>
  </si>
  <si>
    <t>　　　　　に介護保険法施行規則（平成１１年厚生省令第３６号。以下「省令」という。）第１４０条の６２の３第２項第４号の規定による事</t>
    <phoneticPr fontId="5"/>
  </si>
  <si>
    <t>　　　　　業の廃止の届出をした者（当該事業の廃止について相当の理由がある者を除く。）で、当該届出の日から起算して５年を経過</t>
    <phoneticPr fontId="5"/>
  </si>
  <si>
    <t>　　　　　しないものであるとき。</t>
    <phoneticPr fontId="5"/>
  </si>
  <si>
    <t>　（１１）　第９号に規定する期間内に省令第１４０条の６２の３第２項第４号の規定による事業の廃止の届出があった場合において、申</t>
    <phoneticPr fontId="5"/>
  </si>
  <si>
    <t>　　　　　請者が、第９号の通知の日前６０日以内に当該届出に係る法人（当該事業の廃止について相当の理由がある法人を除く。）の</t>
    <phoneticPr fontId="5"/>
  </si>
  <si>
    <t>　　　　　役員等又は当該届出に係る法人でない事業所（当該事業の廃止について相当の理由があるものを除く。）の管理者であった</t>
    <phoneticPr fontId="5"/>
  </si>
  <si>
    <t>　　　　　者で、当該届出の日から起算して５年を経過しないものであるとき。</t>
    <phoneticPr fontId="5"/>
  </si>
  <si>
    <t>　（２）　申請者が、笠松町訪問介護相当サービス及び通所介護相当サービスの人員、設備及び運営等に関する基準を定める要綱又</t>
    <phoneticPr fontId="5"/>
  </si>
  <si>
    <t>　　　　は笠松町通所型サービスＡの事業の人員、設備及び運営に関する基準等を定める要綱に従って適正な事業の運営をすること</t>
    <phoneticPr fontId="5"/>
  </si>
  <si>
    <t>　　　　ができないと認められるとき。</t>
    <phoneticPr fontId="5"/>
  </si>
  <si>
    <t>　（３）　申請者の役員（業務を執行する社員、取締役、執行役又はこれらに準ずる者をいい、相談役、顧問その他いかなる名称を有す</t>
    <phoneticPr fontId="5"/>
  </si>
  <si>
    <t>　　　　る者であるかを問わず、法人に対し業務を執行する社員、取締役、執行役又はこれらに準ずる者と同等以上の支配力を有する</t>
    <phoneticPr fontId="5"/>
  </si>
  <si>
    <t>　　　　ものと認められる者を含む。）又はその事業所を管理する申請者の使用人であって、申請者の事業所又は申請者が開設した施</t>
    <phoneticPr fontId="5"/>
  </si>
  <si>
    <t>　　　　設を管理するもの（以下「役員等」という。）が、禁錮以上の刑に処せられ、その執行を終わり、又は執行を受けることがなくなる</t>
    <phoneticPr fontId="5"/>
  </si>
  <si>
    <t>　　　　までの者であるとき。</t>
    <phoneticPr fontId="5"/>
  </si>
  <si>
    <t>サービス種類（該当に〇）</t>
    <rPh sb="4" eb="6">
      <t>シュルイ</t>
    </rPh>
    <rPh sb="7" eb="9">
      <t>ガイトウ</t>
    </rPh>
    <phoneticPr fontId="6"/>
  </si>
  <si>
    <t>介護予防通所介護相当サービス</t>
    <phoneticPr fontId="6"/>
  </si>
  <si>
    <t>緩和した基準による通所型サービス</t>
    <phoneticPr fontId="6"/>
  </si>
  <si>
    <t>当該事業所で兼務する他の職種
（兼務の場合のみ記入）</t>
    <phoneticPr fontId="6"/>
  </si>
  <si>
    <t>他の事業所、施設等の職務との兼務
（兼務の場合のみ記入）</t>
    <rPh sb="8" eb="9">
      <t>トウ</t>
    </rPh>
    <rPh sb="10" eb="12">
      <t>ショクム</t>
    </rPh>
    <phoneticPr fontId="6"/>
  </si>
  <si>
    <t>○設備に関する基準の確認に必要な事項</t>
    <phoneticPr fontId="6"/>
  </si>
  <si>
    <t>食堂及び機能訓練室の合計面積</t>
    <rPh sb="0" eb="2">
      <t>ショクドウ</t>
    </rPh>
    <rPh sb="2" eb="3">
      <t>オヨ</t>
    </rPh>
    <rPh sb="4" eb="6">
      <t>キノウ</t>
    </rPh>
    <rPh sb="6" eb="8">
      <t>クンレン</t>
    </rPh>
    <rPh sb="8" eb="9">
      <t>シツ</t>
    </rPh>
    <rPh sb="10" eb="12">
      <t>ゴウケイ</t>
    </rPh>
    <rPh sb="12" eb="14">
      <t>メンセキ</t>
    </rPh>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</si>
  <si>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</si>
  <si>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</si>
  <si>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</si>
  <si>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</si>
  <si>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</si>
  <si>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看護職員</t>
    <rPh sb="0" eb="2">
      <t>カンゴ</t>
    </rPh>
    <rPh sb="2" eb="4">
      <t>ショクイン</t>
    </rPh>
    <phoneticPr fontId="6"/>
  </si>
  <si>
    <t>介護職員</t>
    <rPh sb="0" eb="2">
      <t>カイゴ</t>
    </rPh>
    <rPh sb="2" eb="4">
      <t>ショクイン</t>
    </rPh>
    <phoneticPr fontId="6"/>
  </si>
  <si>
    <t>機能訓練指導員</t>
    <rPh sb="0" eb="2">
      <t>キノウ</t>
    </rPh>
    <rPh sb="2" eb="4">
      <t>クンレン</t>
    </rPh>
    <rPh sb="4" eb="7">
      <t>シドウイン</t>
    </rPh>
    <phoneticPr fontId="6"/>
  </si>
  <si>
    <t>専従</t>
    <rPh sb="0" eb="1">
      <t>セン</t>
    </rPh>
    <rPh sb="1" eb="2">
      <t>ジュウ</t>
    </rPh>
    <phoneticPr fontId="6"/>
  </si>
  <si>
    <t>兼務</t>
    <rPh sb="0" eb="1">
      <t>ケン</t>
    </rPh>
    <rPh sb="1" eb="2">
      <t>ツトム</t>
    </rPh>
    <phoneticPr fontId="6"/>
  </si>
  <si>
    <t>営業日（該当に〇）</t>
    <rPh sb="0" eb="2">
      <t>エイギョウ</t>
    </rPh>
    <rPh sb="2" eb="3">
      <t>ビ</t>
    </rPh>
    <rPh sb="4" eb="6">
      <t>ガイトウ</t>
    </rPh>
    <phoneticPr fontId="6"/>
  </si>
  <si>
    <t>日曜日</t>
    <rPh sb="0" eb="3">
      <t>ニチヨウビ</t>
    </rPh>
    <phoneticPr fontId="6"/>
  </si>
  <si>
    <t>月曜日</t>
    <rPh sb="0" eb="3">
      <t>ゲツヨウビ</t>
    </rPh>
    <phoneticPr fontId="6"/>
  </si>
  <si>
    <t>火曜日</t>
    <rPh sb="0" eb="3">
      <t>カヨウビ</t>
    </rPh>
    <phoneticPr fontId="6"/>
  </si>
  <si>
    <t>水曜日</t>
    <rPh sb="0" eb="3">
      <t>スイヨウビ</t>
    </rPh>
    <phoneticPr fontId="6"/>
  </si>
  <si>
    <t>木曜日</t>
    <rPh sb="0" eb="3">
      <t>モクヨウビ</t>
    </rPh>
    <phoneticPr fontId="6"/>
  </si>
  <si>
    <t>金曜日</t>
    <rPh sb="0" eb="3">
      <t>キンヨウビ</t>
    </rPh>
    <phoneticPr fontId="6"/>
  </si>
  <si>
    <t>土曜日</t>
    <rPh sb="0" eb="3">
      <t>ドヨウビ</t>
    </rPh>
    <phoneticPr fontId="6"/>
  </si>
  <si>
    <t>祝日</t>
    <rPh sb="0" eb="2">
      <t>シュクジツ</t>
    </rPh>
    <phoneticPr fontId="6"/>
  </si>
  <si>
    <t>その他（年末年始休日等）</t>
    <phoneticPr fontId="6"/>
  </si>
  <si>
    <t>営業時間</t>
    <phoneticPr fontId="6"/>
  </si>
  <si>
    <t>：</t>
    <phoneticPr fontId="6"/>
  </si>
  <si>
    <t>～</t>
    <phoneticPr fontId="6"/>
  </si>
  <si>
    <t>曜日ごとに
異なる場合記入</t>
    <rPh sb="0" eb="2">
      <t>ヨウビ</t>
    </rPh>
    <rPh sb="6" eb="7">
      <t>コト</t>
    </rPh>
    <rPh sb="9" eb="11">
      <t>バアイ</t>
    </rPh>
    <rPh sb="11" eb="13">
      <t>キニュウ</t>
    </rPh>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</si>
  <si>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</si>
  <si>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</si>
  <si>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</si>
  <si>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</si>
  <si>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</si>
  <si>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</si>
  <si>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</si>
  <si>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6"/>
  </si>
  <si>
    <t>備考</t>
    <phoneticPr fontId="6"/>
  </si>
  <si>
    <t xml:space="preserve">１
２
３
４
５
６
</t>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</si>
  <si>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6"/>
  </si>
  <si>
    <t>付表２ 通所型サービス事業所の指定等に係る記載事項</t>
    <rPh sb="0" eb="2">
      <t>フヒョウ</t>
    </rPh>
    <rPh sb="4" eb="5">
      <t>ガタ</t>
    </rPh>
    <rPh sb="9" eb="12">
      <t>ジギョウショ</t>
    </rPh>
    <rPh sb="17" eb="18">
      <t>トウ</t>
    </rPh>
    <phoneticPr fontId="6"/>
  </si>
  <si>
    <t>（参考） 通所型サービス事業所の指定等に係る記載事項記入欄不足時の資料</t>
    <rPh sb="1" eb="3">
      <t>サンコウ</t>
    </rPh>
    <rPh sb="18" eb="19">
      <t>トウ</t>
    </rPh>
    <phoneticPr fontId="6"/>
  </si>
  <si>
    <t>■サービス提供単位４以降</t>
    <rPh sb="5" eb="7">
      <t>テイキョウ</t>
    </rPh>
    <rPh sb="10" eb="12">
      <t>イコウ</t>
    </rPh>
    <phoneticPr fontId="6"/>
  </si>
  <si>
    <t>サービス提供単位４</t>
    <rPh sb="4" eb="6">
      <t>テイキョウ</t>
    </rPh>
    <phoneticPr fontId="6"/>
  </si>
  <si>
    <t>サービス提供単位５</t>
    <rPh sb="4" eb="6">
      <t>テイキョウ</t>
    </rPh>
    <phoneticPr fontId="6"/>
  </si>
  <si>
    <t>（通所型サービス事業を事業所所在地以外の場所で一部実施する場合）</t>
    <phoneticPr fontId="6"/>
  </si>
  <si>
    <t>■複数事業所又はサービス提供単位４以降</t>
    <rPh sb="1" eb="3">
      <t>フクスウ</t>
    </rPh>
    <rPh sb="3" eb="6">
      <t>ジギョウショ</t>
    </rPh>
    <rPh sb="6" eb="7">
      <t>マタ</t>
    </rPh>
    <rPh sb="12" eb="14">
      <t>テイキョウ</t>
    </rPh>
    <phoneticPr fontId="6"/>
  </si>
  <si>
    <t>従業者の勤務の体制及び勤務形態一覧表　</t>
  </si>
  <si>
    <t>サービス種別（</t>
    <rPh sb="4" eb="6">
      <t>シュベツ</t>
    </rPh>
    <phoneticPr fontId="24"/>
  </si>
  <si>
    <t>介護予防通所介護相当サービス</t>
    <rPh sb="0" eb="2">
      <t>カイゴ</t>
    </rPh>
    <rPh sb="2" eb="4">
      <t>ヨボウ</t>
    </rPh>
    <rPh sb="4" eb="6">
      <t>ツウショ</t>
    </rPh>
    <rPh sb="6" eb="8">
      <t>カイゴ</t>
    </rPh>
    <rPh sb="8" eb="10">
      <t>ソウトウ</t>
    </rPh>
    <phoneticPr fontId="24"/>
  </si>
  <si>
    <t>事業所名（</t>
    <rPh sb="0" eb="3">
      <t>ジギョウショ</t>
    </rPh>
    <rPh sb="3" eb="4">
      <t>メイ</t>
    </rPh>
    <phoneticPr fontId="24"/>
  </si>
  <si>
    <t>(4) 事業所全体のサービス提供単位数</t>
    <phoneticPr fontId="24"/>
  </si>
  <si>
    <t>単位</t>
    <rPh sb="0" eb="2">
      <t>タンイ</t>
    </rPh>
    <phoneticPr fontId="24"/>
  </si>
  <si>
    <t>単位目</t>
    <rPh sb="0" eb="2">
      <t>タンイ</t>
    </rPh>
    <rPh sb="2" eb="3">
      <t>メ</t>
    </rPh>
    <phoneticPr fontId="24"/>
  </si>
  <si>
    <t xml:space="preserve">(5) 当該サービス提供単位のサービス提供時間 </t>
    <rPh sb="4" eb="6">
      <t>トウガイ</t>
    </rPh>
    <rPh sb="10" eb="12">
      <t>テイキョウ</t>
    </rPh>
    <rPh sb="12" eb="14">
      <t>タンイ</t>
    </rPh>
    <rPh sb="19" eb="21">
      <t>テイキョウ</t>
    </rPh>
    <rPh sb="21" eb="23">
      <t>ジカン</t>
    </rPh>
    <phoneticPr fontId="24"/>
  </si>
  <si>
    <t>～</t>
    <phoneticPr fontId="24"/>
  </si>
  <si>
    <t>（計</t>
    <rPh sb="1" eb="2">
      <t>ケイ</t>
    </rPh>
    <phoneticPr fontId="24"/>
  </si>
  <si>
    <t>時間）</t>
    <rPh sb="0" eb="2">
      <t>ジカン</t>
    </rPh>
    <phoneticPr fontId="24"/>
  </si>
  <si>
    <t>(6) 
職種</t>
    <phoneticPr fontId="6"/>
  </si>
  <si>
    <t>(7)
勤務
形態</t>
    <phoneticPr fontId="6"/>
  </si>
  <si>
    <t>(8)
資格</t>
    <rPh sb="4" eb="6">
      <t>シカク</t>
    </rPh>
    <phoneticPr fontId="24"/>
  </si>
  <si>
    <t>(9) 氏　名</t>
    <phoneticPr fontId="6"/>
  </si>
  <si>
    <t>(10)</t>
    <phoneticPr fontId="24"/>
  </si>
  <si>
    <t>(12)
週平均
勤務時間
数</t>
    <phoneticPr fontId="24"/>
  </si>
  <si>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6"/>
  </si>
  <si>
    <t>シフト記号</t>
    <phoneticPr fontId="24"/>
  </si>
  <si>
    <t>勤務時間数</t>
    <rPh sb="0" eb="2">
      <t>キンム</t>
    </rPh>
    <rPh sb="2" eb="4">
      <t>ジカン</t>
    </rPh>
    <rPh sb="4" eb="5">
      <t>スウ</t>
    </rPh>
    <phoneticPr fontId="24"/>
  </si>
  <si>
    <t>サービス提供時間内
の勤務時間数</t>
    <rPh sb="4" eb="6">
      <t>テイキョウ</t>
    </rPh>
    <rPh sb="6" eb="9">
      <t>ジカンナイ</t>
    </rPh>
    <rPh sb="11" eb="13">
      <t>キンム</t>
    </rPh>
    <rPh sb="13" eb="15">
      <t>ジカン</t>
    </rPh>
    <rPh sb="15" eb="16">
      <t>スウ</t>
    </rPh>
    <phoneticPr fontId="24"/>
  </si>
  <si>
    <t>(14) サービス提供時間内の勤務延時間数（生活相談員）</t>
    <rPh sb="9" eb="11">
      <t>テイキョウ</t>
    </rPh>
    <rPh sb="11" eb="13">
      <t>ジカン</t>
    </rPh>
    <rPh sb="13" eb="14">
      <t>ナイ</t>
    </rPh>
    <phoneticPr fontId="24"/>
  </si>
  <si>
    <t>(15) サービス提供時間内の勤務延時間数（介護職員）</t>
    <rPh sb="9" eb="11">
      <t>テイキョウ</t>
    </rPh>
    <rPh sb="11" eb="13">
      <t>ジカン</t>
    </rPh>
    <rPh sb="13" eb="14">
      <t>ナイ</t>
    </rPh>
    <phoneticPr fontId="24"/>
  </si>
  <si>
    <t>(16) 利用者数　　　</t>
  </si>
  <si>
    <t>(17) サービス提供時間（平均提供時間）</t>
    <rPh sb="9" eb="11">
      <t>テイキョウ</t>
    </rPh>
    <rPh sb="11" eb="13">
      <t>ジカン</t>
    </rPh>
    <rPh sb="14" eb="16">
      <t>ヘイキン</t>
    </rPh>
    <rPh sb="16" eb="18">
      <t>テイキョウ</t>
    </rPh>
    <rPh sb="18" eb="20">
      <t>ジカン</t>
    </rPh>
    <phoneticPr fontId="24"/>
  </si>
  <si>
    <t>(18) 確保すべき介護職員の勤務時間数　　　</t>
    <rPh sb="5" eb="7">
      <t>カクホ</t>
    </rPh>
    <rPh sb="10" eb="12">
      <t>カイゴ</t>
    </rPh>
    <rPh sb="12" eb="14">
      <t>ショクイン</t>
    </rPh>
    <rPh sb="15" eb="17">
      <t>キンム</t>
    </rPh>
    <rPh sb="17" eb="20">
      <t>ジカンスウ</t>
    </rPh>
    <phoneticPr fontId="24"/>
  </si>
  <si>
    <t>（参考）
(19) 1日の職種別人員内訳</t>
    <rPh sb="1" eb="3">
      <t>サンコウ</t>
    </rPh>
    <rPh sb="11" eb="12">
      <t>ニチ</t>
    </rPh>
    <rPh sb="13" eb="16">
      <t>ショクシュベツ</t>
    </rPh>
    <rPh sb="16" eb="17">
      <t>ニン</t>
    </rPh>
    <rPh sb="17" eb="18">
      <t>イン</t>
    </rPh>
    <rPh sb="18" eb="19">
      <t>ウチ</t>
    </rPh>
    <rPh sb="19" eb="20">
      <t>ヤク</t>
    </rPh>
    <phoneticPr fontId="24"/>
  </si>
  <si>
    <t>生活相談員</t>
    <rPh sb="0" eb="2">
      <t>セイカツ</t>
    </rPh>
    <rPh sb="2" eb="5">
      <t>ソウダンイン</t>
    </rPh>
    <phoneticPr fontId="24"/>
  </si>
  <si>
    <t>看護職員</t>
    <rPh sb="0" eb="2">
      <t>カンゴ</t>
    </rPh>
    <rPh sb="2" eb="4">
      <t>ショクイン</t>
    </rPh>
    <phoneticPr fontId="24"/>
  </si>
  <si>
    <t>介護職員</t>
    <rPh sb="0" eb="2">
      <t>カイゴ</t>
    </rPh>
    <rPh sb="2" eb="4">
      <t>ショクイン</t>
    </rPh>
    <phoneticPr fontId="24"/>
  </si>
  <si>
    <t>機能訓練指導員</t>
    <rPh sb="0" eb="2">
      <t>キノウ</t>
    </rPh>
    <rPh sb="2" eb="4">
      <t>クンレン</t>
    </rPh>
    <rPh sb="4" eb="7">
      <t>シドウイン</t>
    </rPh>
    <phoneticPr fontId="24"/>
  </si>
  <si>
    <t>≪要 提出≫</t>
    <rPh sb="1" eb="2">
      <t>ヨウ</t>
    </rPh>
    <rPh sb="3" eb="5">
      <t>テイシュツ</t>
    </rPh>
    <phoneticPr fontId="24"/>
  </si>
  <si>
    <t>■シフト記号表（勤務時間帯）</t>
    <rPh sb="4" eb="6">
      <t>キゴウ</t>
    </rPh>
    <rPh sb="6" eb="7">
      <t>ヒョウ</t>
    </rPh>
    <rPh sb="8" eb="10">
      <t>キンム</t>
    </rPh>
    <rPh sb="10" eb="13">
      <t>ジカンタイ</t>
    </rPh>
    <phoneticPr fontId="24"/>
  </si>
  <si>
    <t>※24時間表記</t>
  </si>
  <si>
    <t>休憩時間1時間は「1:00」、休憩時間45分は「00:45」と入力してください。</t>
    <phoneticPr fontId="24"/>
  </si>
  <si>
    <t>勤務時間</t>
    <rPh sb="0" eb="2">
      <t>キンム</t>
    </rPh>
    <rPh sb="2" eb="4">
      <t>ジカン</t>
    </rPh>
    <phoneticPr fontId="24"/>
  </si>
  <si>
    <t>サービス提供時間</t>
    <rPh sb="4" eb="6">
      <t>テイキョウ</t>
    </rPh>
    <rPh sb="6" eb="8">
      <t>ジカン</t>
    </rPh>
    <phoneticPr fontId="24"/>
  </si>
  <si>
    <t>サービス提供時間内の勤務時間</t>
    <rPh sb="4" eb="6">
      <t>テイキョウ</t>
    </rPh>
    <rPh sb="6" eb="8">
      <t>ジカン</t>
    </rPh>
    <rPh sb="8" eb="9">
      <t>ナイ</t>
    </rPh>
    <rPh sb="10" eb="12">
      <t>キンム</t>
    </rPh>
    <rPh sb="12" eb="14">
      <t>ジカン</t>
    </rPh>
    <phoneticPr fontId="24"/>
  </si>
  <si>
    <t>自由記載欄</t>
    <rPh sb="0" eb="2">
      <t>ジユウ</t>
    </rPh>
    <rPh sb="2" eb="4">
      <t>キサイ</t>
    </rPh>
    <rPh sb="4" eb="5">
      <t>ラン</t>
    </rPh>
    <phoneticPr fontId="24"/>
  </si>
  <si>
    <t>始業時刻</t>
    <rPh sb="0" eb="2">
      <t>シギョウ</t>
    </rPh>
    <rPh sb="2" eb="4">
      <t>ジコク</t>
    </rPh>
    <phoneticPr fontId="24"/>
  </si>
  <si>
    <t>終業時刻</t>
    <rPh sb="0" eb="2">
      <t>シュウギョウ</t>
    </rPh>
    <rPh sb="2" eb="4">
      <t>ジコク</t>
    </rPh>
    <phoneticPr fontId="24"/>
  </si>
  <si>
    <t>うち、休憩時間</t>
    <rPh sb="3" eb="5">
      <t>キュウケイ</t>
    </rPh>
    <rPh sb="5" eb="7">
      <t>ジカン</t>
    </rPh>
    <phoneticPr fontId="24"/>
  </si>
  <si>
    <t>開始時刻</t>
    <rPh sb="0" eb="2">
      <t>カイシ</t>
    </rPh>
    <rPh sb="2" eb="4">
      <t>ジコク</t>
    </rPh>
    <phoneticPr fontId="24"/>
  </si>
  <si>
    <t>終了時刻</t>
    <rPh sb="0" eb="2">
      <t>シュウリョウ</t>
    </rPh>
    <rPh sb="2" eb="4">
      <t>ジコク</t>
    </rPh>
    <phoneticPr fontId="24"/>
  </si>
  <si>
    <t>a</t>
    <phoneticPr fontId="24"/>
  </si>
  <si>
    <t>：</t>
    <phoneticPr fontId="24"/>
  </si>
  <si>
    <t>（</t>
    <phoneticPr fontId="24"/>
  </si>
  <si>
    <t>b</t>
    <phoneticPr fontId="24"/>
  </si>
  <si>
    <t>c</t>
    <phoneticPr fontId="24"/>
  </si>
  <si>
    <t>d</t>
    <phoneticPr fontId="24"/>
  </si>
  <si>
    <t>e</t>
    <phoneticPr fontId="24"/>
  </si>
  <si>
    <t>f</t>
    <phoneticPr fontId="24"/>
  </si>
  <si>
    <t>g</t>
    <phoneticPr fontId="24"/>
  </si>
  <si>
    <t>h</t>
    <phoneticPr fontId="24"/>
  </si>
  <si>
    <t>i</t>
    <phoneticPr fontId="24"/>
  </si>
  <si>
    <t>j</t>
    <phoneticPr fontId="24"/>
  </si>
  <si>
    <t>k</t>
    <phoneticPr fontId="24"/>
  </si>
  <si>
    <t>l</t>
    <phoneticPr fontId="24"/>
  </si>
  <si>
    <t>m</t>
    <phoneticPr fontId="24"/>
  </si>
  <si>
    <t>n</t>
    <phoneticPr fontId="24"/>
  </si>
  <si>
    <t>o</t>
    <phoneticPr fontId="24"/>
  </si>
  <si>
    <t>p</t>
    <phoneticPr fontId="24"/>
  </si>
  <si>
    <t>q</t>
    <phoneticPr fontId="24"/>
  </si>
  <si>
    <t>r</t>
    <phoneticPr fontId="24"/>
  </si>
  <si>
    <t>s</t>
    <phoneticPr fontId="24"/>
  </si>
  <si>
    <t>t</t>
    <phoneticPr fontId="24"/>
  </si>
  <si>
    <t>u</t>
    <phoneticPr fontId="24"/>
  </si>
  <si>
    <t>v</t>
    <phoneticPr fontId="24"/>
  </si>
  <si>
    <t>w</t>
    <phoneticPr fontId="24"/>
  </si>
  <si>
    <t>x</t>
    <phoneticPr fontId="24"/>
  </si>
  <si>
    <t>y</t>
    <phoneticPr fontId="24"/>
  </si>
  <si>
    <t>z</t>
    <phoneticPr fontId="24"/>
  </si>
  <si>
    <t>休</t>
    <rPh sb="0" eb="1">
      <t>ヤス</t>
    </rPh>
    <phoneticPr fontId="24"/>
  </si>
  <si>
    <t>休日</t>
    <rPh sb="0" eb="2">
      <t>キュウジツ</t>
    </rPh>
    <phoneticPr fontId="24"/>
  </si>
  <si>
    <t>・職種ごとの勤務時間を「○：○○～○：○○」と表記することが困難な場合は、No21～30を活用し、勤務時間数のみを入力してください。</t>
    <rPh sb="45" eb="47">
      <t>カツヨウ</t>
    </rPh>
    <phoneticPr fontId="24"/>
  </si>
  <si>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4"/>
  </si>
  <si>
    <t>・シフト記号が足りない場合は、適宜、行を追加してください。</t>
    <rPh sb="4" eb="6">
      <t>キゴウ</t>
    </rPh>
    <rPh sb="7" eb="8">
      <t>タ</t>
    </rPh>
    <rPh sb="11" eb="13">
      <t>バアイ</t>
    </rPh>
    <rPh sb="15" eb="17">
      <t>テキギ</t>
    </rPh>
    <rPh sb="18" eb="19">
      <t>ギョウ</t>
    </rPh>
    <rPh sb="20" eb="22">
      <t>ツイカ</t>
    </rPh>
    <phoneticPr fontId="24"/>
  </si>
  <si>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4"/>
  </si>
  <si>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24"/>
  </si>
  <si>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4"/>
  </si>
  <si>
    <t>≪提出不要≫</t>
    <rPh sb="1" eb="3">
      <t>テイシュツ</t>
    </rPh>
    <rPh sb="3" eb="5">
      <t>フヨウ</t>
    </rPh>
    <phoneticPr fontId="24"/>
  </si>
  <si>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6"/>
  </si>
  <si>
    <t>・・・直接入力する必要がある箇所です。</t>
    <rPh sb="3" eb="5">
      <t>チョクセツ</t>
    </rPh>
    <rPh sb="5" eb="7">
      <t>ニュウリョク</t>
    </rPh>
    <rPh sb="9" eb="11">
      <t>ヒツヨウ</t>
    </rPh>
    <rPh sb="14" eb="16">
      <t>カショ</t>
    </rPh>
    <phoneticPr fontId="24"/>
  </si>
  <si>
    <t>下記の記入方法に従って、入力してください。</t>
    <phoneticPr fontId="24"/>
  </si>
  <si>
    <t>・・・プルダウンから選択して入力する必要がある箇所です。</t>
    <rPh sb="10" eb="12">
      <t>センタク</t>
    </rPh>
    <rPh sb="14" eb="16">
      <t>ニュウリョク</t>
    </rPh>
    <rPh sb="18" eb="20">
      <t>ヒツヨウ</t>
    </rPh>
    <rPh sb="23" eb="25">
      <t>カショ</t>
    </rPh>
    <phoneticPr fontId="24"/>
  </si>
  <si>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</si>
  <si>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4"/>
  </si>
  <si>
    <t>　(1) 「４週」・「暦月」のいずれかを選択してください。</t>
    <rPh sb="7" eb="8">
      <t>シュウ</t>
    </rPh>
    <rPh sb="11" eb="12">
      <t>レキ</t>
    </rPh>
    <rPh sb="12" eb="13">
      <t>ツキ</t>
    </rPh>
    <rPh sb="20" eb="22">
      <t>センタク</t>
    </rPh>
    <phoneticPr fontId="24"/>
  </si>
  <si>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</si>
  <si>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4"/>
  </si>
  <si>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4"/>
  </si>
  <si>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4"/>
  </si>
  <si>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4"/>
  </si>
  <si>
    <t xml:space="preserve"> 　　 記入の順序は、職種ごとにまとめてください。</t>
    <rPh sb="4" eb="6">
      <t>キニュウ</t>
    </rPh>
    <rPh sb="7" eb="9">
      <t>ジュンジョ</t>
    </rPh>
    <rPh sb="11" eb="13">
      <t>ショクシュ</t>
    </rPh>
    <phoneticPr fontId="24"/>
  </si>
  <si>
    <t>職種名</t>
    <rPh sb="0" eb="2">
      <t>ショクシュ</t>
    </rPh>
    <rPh sb="2" eb="3">
      <t>メイ</t>
    </rPh>
    <phoneticPr fontId="24"/>
  </si>
  <si>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6"/>
  </si>
  <si>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4"/>
  </si>
  <si>
    <t>非常勤で兼務</t>
    <rPh sb="0" eb="1">
      <t>ヒ</t>
    </rPh>
    <rPh sb="1" eb="3">
      <t>ジョウキン</t>
    </rPh>
    <rPh sb="4" eb="6">
      <t>ケンム</t>
    </rPh>
    <phoneticPr fontId="24"/>
  </si>
  <si>
    <t>（注）常勤・非常勤の区分について</t>
    <rPh sb="1" eb="2">
      <t>チュウ</t>
    </rPh>
    <rPh sb="3" eb="5">
      <t>ジョウキン</t>
    </rPh>
    <rPh sb="6" eb="9">
      <t>ヒジョウキン</t>
    </rPh>
    <rPh sb="10" eb="12">
      <t>クブン</t>
    </rPh>
    <phoneticPr fontId="24"/>
  </si>
  <si>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</si>
  <si>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4"/>
  </si>
  <si>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4"/>
  </si>
  <si>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4"/>
  </si>
  <si>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4"/>
  </si>
  <si>
    <t>　(9) 従業者の氏名を記入してください。</t>
    <rPh sb="5" eb="8">
      <t>ジュウギョウシャ</t>
    </rPh>
    <rPh sb="9" eb="11">
      <t>シメイ</t>
    </rPh>
    <rPh sb="12" eb="14">
      <t>キニュウ</t>
    </rPh>
    <phoneticPr fontId="24"/>
  </si>
  <si>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4"/>
  </si>
  <si>
    <t>　　  ※ 指定基準の確認に際しては、４週分の入力で差し支えありません。</t>
  </si>
  <si>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4"/>
  </si>
  <si>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4"/>
  </si>
  <si>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4"/>
  </si>
  <si>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</si>
  <si>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4"/>
  </si>
  <si>
    <t>　　　 その他、特記事項欄としてもご活用ください。</t>
    <rPh sb="6" eb="7">
      <t>タ</t>
    </rPh>
    <rPh sb="8" eb="10">
      <t>トッキ</t>
    </rPh>
    <rPh sb="10" eb="12">
      <t>ジコウ</t>
    </rPh>
    <rPh sb="12" eb="13">
      <t>ラン</t>
    </rPh>
    <rPh sb="18" eb="20">
      <t>カツヨウ</t>
    </rPh>
    <phoneticPr fontId="24"/>
  </si>
  <si>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24"/>
  </si>
  <si>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4"/>
  </si>
  <si>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4"/>
  </si>
  <si>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4"/>
  </si>
  <si>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24"/>
  </si>
  <si>
    <t xml:space="preserve"> （参考）</t>
    <rPh sb="2" eb="4">
      <t>サンコウ</t>
    </rPh>
    <phoneticPr fontId="24"/>
  </si>
  <si>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4"/>
  </si>
  <si>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4"/>
  </si>
  <si>
    <r>
      <t>設備</t>
    </r>
    <r>
      <rPr>
        <b/>
        <sz val="12"/>
        <rFont val="游ゴシック"/>
        <family val="3"/>
        <charset val="128"/>
        <scheme val="minor"/>
      </rPr>
      <t>等一覧表</t>
    </r>
    <phoneticPr fontId="6"/>
  </si>
  <si>
    <t>サービス種類　（</t>
    <rPh sb="4" eb="6">
      <t>シュルイ</t>
    </rPh>
    <phoneticPr fontId="6"/>
  </si>
  <si>
    <t>事業所名　（</t>
    <rPh sb="0" eb="3">
      <t>ジギョウショ</t>
    </rPh>
    <rPh sb="3" eb="4">
      <t>メイ</t>
    </rPh>
    <phoneticPr fontId="6"/>
  </si>
  <si>
    <t>チェック欄</t>
    <rPh sb="4" eb="5">
      <t>ラン</t>
    </rPh>
    <phoneticPr fontId="6"/>
  </si>
  <si>
    <t>設備の種類</t>
    <rPh sb="0" eb="2">
      <t>セツビ</t>
    </rPh>
    <rPh sb="3" eb="5">
      <t>シュルイ</t>
    </rPh>
    <phoneticPr fontId="6"/>
  </si>
  <si>
    <t>設備基準上適合すべき項目</t>
    <rPh sb="0" eb="2">
      <t>セツビ</t>
    </rPh>
    <rPh sb="2" eb="4">
      <t>キジュン</t>
    </rPh>
    <rPh sb="4" eb="5">
      <t>ジョウ</t>
    </rPh>
    <rPh sb="5" eb="7">
      <t>テキゴウ</t>
    </rPh>
    <rPh sb="10" eb="12">
      <t>コウモク</t>
    </rPh>
    <phoneticPr fontId="6"/>
  </si>
  <si>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6"/>
  </si>
  <si>
    <r>
      <t>1　申請するサービス種類に関して、基準省令で定められた設備基準上適合すべき項目のうち、付表及び平面図で確認できる項目以外の事項について記載してください。 
2　「設備の種類」</t>
    </r>
    <r>
      <rPr>
        <sz val="10.5"/>
        <color rgb="FF000000"/>
        <rFont val="游ゴシック"/>
        <family val="3"/>
        <charset val="128"/>
        <scheme val="minor"/>
      </rPr>
      <t>及び「設備基準上適合すべき項目」については、予め指定権者が、サービス毎に確認すべき内容を本様式に記載し、申請者が「チェック欄」</t>
    </r>
    <r>
      <rPr>
        <sz val="10.5"/>
        <color rgb="FF000000"/>
        <rFont val="游ゴシック"/>
        <family val="3"/>
        <charset val="128"/>
        <scheme val="minor"/>
      </rPr>
      <t>を記入して提出する形とすることを推奨します。</t>
    </r>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1" eb="153">
      <t>キニュウ</t>
    </rPh>
    <rPh sb="155" eb="157">
      <t>テイシュツ</t>
    </rPh>
    <rPh sb="159" eb="160">
      <t>カタチ</t>
    </rPh>
    <rPh sb="166" eb="168">
      <t>スイショウ</t>
    </rPh>
    <phoneticPr fontId="6"/>
  </si>
  <si>
    <t>（参考様式４）</t>
    <rPh sb="1" eb="3">
      <t>サンコウ</t>
    </rPh>
    <rPh sb="3" eb="5">
      <t>ヨウシキ</t>
    </rPh>
    <phoneticPr fontId="6"/>
  </si>
  <si>
    <t>（参考様式６）</t>
    <rPh sb="1" eb="3">
      <t>サンコウ</t>
    </rPh>
    <rPh sb="3" eb="5">
      <t>ヨウシキ</t>
    </rPh>
    <phoneticPr fontId="60"/>
  </si>
  <si>
    <t>サービス提供実施単位一覧表（例）</t>
    <rPh sb="4" eb="6">
      <t>テイキョウ</t>
    </rPh>
    <rPh sb="6" eb="8">
      <t>ジッシ</t>
    </rPh>
    <rPh sb="8" eb="10">
      <t>タンイ</t>
    </rPh>
    <rPh sb="10" eb="12">
      <t>イチラン</t>
    </rPh>
    <rPh sb="12" eb="13">
      <t>ヒョウ</t>
    </rPh>
    <rPh sb="14" eb="15">
      <t>レイ</t>
    </rPh>
    <phoneticPr fontId="60"/>
  </si>
  <si>
    <t>（記載例）</t>
    <rPh sb="1" eb="3">
      <t>キサイ</t>
    </rPh>
    <rPh sb="3" eb="4">
      <t>レイ</t>
    </rPh>
    <phoneticPr fontId="60"/>
  </si>
  <si>
    <t>月</t>
    <rPh sb="0" eb="1">
      <t>ツキ</t>
    </rPh>
    <phoneticPr fontId="60"/>
  </si>
  <si>
    <t>火</t>
    <rPh sb="0" eb="1">
      <t>ヒ</t>
    </rPh>
    <phoneticPr fontId="60"/>
  </si>
  <si>
    <t>水</t>
  </si>
  <si>
    <t>木</t>
  </si>
  <si>
    <t>金</t>
  </si>
  <si>
    <t>土</t>
  </si>
  <si>
    <t>備考）曜日ごとにサービス提供単位の状況を記載してください。また、サービス提供単位ごとの利用定員を記載してください。</t>
    <rPh sb="0" eb="2">
      <t>ビコウ</t>
    </rPh>
    <rPh sb="3" eb="5">
      <t>ヨウビ</t>
    </rPh>
    <rPh sb="12" eb="14">
      <t>テイキョウ</t>
    </rPh>
    <rPh sb="14" eb="16">
      <t>タンイ</t>
    </rPh>
    <rPh sb="17" eb="19">
      <t>ジョウキョウ</t>
    </rPh>
    <rPh sb="20" eb="22">
      <t>キサイ</t>
    </rPh>
    <rPh sb="36" eb="38">
      <t>テイキョウ</t>
    </rPh>
    <rPh sb="38" eb="40">
      <t>タンイ</t>
    </rPh>
    <rPh sb="43" eb="45">
      <t>リヨウ</t>
    </rPh>
    <rPh sb="45" eb="47">
      <t>テイイン</t>
    </rPh>
    <rPh sb="48" eb="50">
      <t>キサイ</t>
    </rPh>
    <phoneticPr fontId="60"/>
  </si>
  <si>
    <t>サービス提供実施単位一覧表</t>
    <rPh sb="4" eb="6">
      <t>テイキョウ</t>
    </rPh>
    <rPh sb="6" eb="8">
      <t>ジッシ</t>
    </rPh>
    <rPh sb="8" eb="10">
      <t>タンイ</t>
    </rPh>
    <rPh sb="10" eb="12">
      <t>イチラン</t>
    </rPh>
    <rPh sb="12" eb="13">
      <t>ヒョウ</t>
    </rPh>
    <phoneticPr fontId="60"/>
  </si>
  <si>
    <t>様式第７号（第７条関係）</t>
    <rPh sb="0" eb="2">
      <t>ヨウシキ</t>
    </rPh>
    <rPh sb="6" eb="7">
      <t>ダイ</t>
    </rPh>
    <rPh sb="8" eb="9">
      <t>ジョウ</t>
    </rPh>
    <rPh sb="9" eb="11">
      <t>カンケイ</t>
    </rPh>
    <phoneticPr fontId="6"/>
  </si>
  <si>
    <t>笠松町介護予防・日常生活支援総合事業変更届出書</t>
    <rPh sb="0" eb="7">
      <t>カサマツチョウカイゴヨボウ</t>
    </rPh>
    <rPh sb="8" eb="16">
      <t>ニチジョウセイカツシエンソウゴウ</t>
    </rPh>
    <rPh sb="16" eb="18">
      <t>ジギョウ</t>
    </rPh>
    <rPh sb="18" eb="20">
      <t>ヘンコウ</t>
    </rPh>
    <rPh sb="20" eb="22">
      <t>トドケデ</t>
    </rPh>
    <rPh sb="22" eb="23">
      <t>ショ</t>
    </rPh>
    <phoneticPr fontId="6"/>
  </si>
  <si>
    <t>（あて先）　笠松町長</t>
    <rPh sb="3" eb="4">
      <t>サキ</t>
    </rPh>
    <rPh sb="6" eb="9">
      <t>カサマツチョウ</t>
    </rPh>
    <rPh sb="9" eb="10">
      <t>チョウ</t>
    </rPh>
    <phoneticPr fontId="6"/>
  </si>
  <si>
    <t>申請者</t>
    <rPh sb="0" eb="2">
      <t>シンセイ</t>
    </rPh>
    <rPh sb="2" eb="3">
      <t>シャ</t>
    </rPh>
    <phoneticPr fontId="6"/>
  </si>
  <si>
    <t>代表者職名・氏名</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</si>
  <si>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</si>
  <si>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介護保険事業所番号</t>
    <rPh sb="0" eb="2">
      <t>カイゴ</t>
    </rPh>
    <rPh sb="2" eb="4">
      <t>ホケン</t>
    </rPh>
    <rPh sb="4" eb="7">
      <t>ジギョウショ</t>
    </rPh>
    <rPh sb="6" eb="7">
      <t>ショ</t>
    </rPh>
    <rPh sb="7" eb="9">
      <t>バンゴウ</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</si>
  <si>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</si>
  <si>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</si>
  <si>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</si>
  <si>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年</t>
    <rPh sb="0" eb="1">
      <t>ネン</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</si>
  <si>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</si>
  <si>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</si>
  <si>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</si>
  <si>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</si>
  <si>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事業所の名称</t>
    <rPh sb="0" eb="3">
      <t>ジギョウショ</t>
    </rPh>
    <rPh sb="4" eb="6">
      <t>メイショウ</t>
    </rPh>
    <phoneticPr fontId="6"/>
  </si>
  <si>
    <t>（変更前）</t>
    <rPh sb="1" eb="3">
      <t>ヘンコウ</t>
    </rPh>
    <rPh sb="3" eb="4">
      <t>マエ</t>
    </rPh>
    <phoneticPr fontId="6"/>
  </si>
  <si>
    <t>事業所の所在地</t>
    <rPh sb="0" eb="3">
      <t>ジギョウショ</t>
    </rPh>
    <rPh sb="4" eb="7">
      <t>ショザイチ</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</si>
  <si>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</si>
  <si>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</si>
  <si>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法人等の種類</t>
    <phoneticPr fontId="6"/>
  </si>
  <si>
    <t>代表者の氏名、生年月日及び住所</t>
    <rPh sb="0" eb="3">
      <t>ダイヒョウシャ</t>
    </rPh>
    <rPh sb="4" eb="6">
      <t>シメイ</t>
    </rPh>
    <rPh sb="7" eb="9">
      <t>セイネン</t>
    </rPh>
    <rPh sb="9" eb="11">
      <t>ガッピ</t>
    </rPh>
    <rPh sb="11" eb="12">
      <t>オヨ</t>
    </rPh>
    <rPh sb="13" eb="15">
      <t>ジュウショ</t>
    </rPh>
    <phoneticPr fontId="6"/>
  </si>
  <si>
    <t>登記事項証明書・条例等（当該事業に関するものに限る。）</t>
    <rPh sb="0" eb="2">
      <t>トウキ</t>
    </rPh>
    <rPh sb="2" eb="4">
      <t>ジコウ</t>
    </rPh>
    <rPh sb="4" eb="7">
      <t>ショウメイショ</t>
    </rPh>
    <rPh sb="8" eb="11">
      <t>ジョウレイナド</t>
    </rPh>
    <phoneticPr fontId="6"/>
  </si>
  <si>
    <t>事業所の建物の構造及び平面図並びに設備の概要</t>
    <phoneticPr fontId="6"/>
  </si>
  <si>
    <t>（変更後）</t>
    <rPh sb="1" eb="3">
      <t>ヘンコウ</t>
    </rPh>
    <rPh sb="3" eb="4">
      <t>ゴ</t>
    </rPh>
    <phoneticPr fontId="6"/>
  </si>
  <si>
    <t>利用者の推定数、利用者の定員</t>
    <rPh sb="0" eb="3">
      <t>リヨウシャ</t>
    </rPh>
    <rPh sb="4" eb="7">
      <t>スイテイスウ</t>
    </rPh>
    <rPh sb="8" eb="11">
      <t>リヨウシャ</t>
    </rPh>
    <rPh sb="12" eb="14">
      <t>テイイン</t>
    </rPh>
    <phoneticPr fontId="6"/>
  </si>
  <si>
    <t>事業所の管理者の氏名、生年月日及び住所</t>
    <phoneticPr fontId="6"/>
  </si>
  <si>
    <t>サービス提供責任者の氏名、生年月日、住所及び経歴</t>
    <phoneticPr fontId="6"/>
  </si>
  <si>
    <t>運営規程</t>
    <phoneticPr fontId="6"/>
  </si>
  <si>
    <t>その他</t>
    <rPh sb="2" eb="3">
      <t>タ</t>
    </rPh>
    <phoneticPr fontId="6"/>
  </si>
  <si>
    <t>1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2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rPh sb="254" eb="256">
      <t>ガイトウ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</si>
</sst>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0.0"/>
    <numFmt numFmtId="178" formatCode="#,##0.0#"/>
    <numFmt numFmtId="179" formatCode="0.00_ "/>
    <numFmt numFmtId="180" formatCode="h:mm;@"/>
  </numFmts>
  <fonts count="64"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2"/>
      <name val="ＭＳ Ｐゴシック"/>
      <family val="3"/>
      <charset val="128"/>
    </font>
    <font>
      <sz val="10"/>
      <name val="ＭＳ Ｐゴシック"/>
      <family val="3"/>
      <charset val="128"/>
    </font>
    <font>
      <sz val="6"/>
      <name val="游ゴシック"/>
      <family val="3"/>
      <charset val="128"/>
      <scheme val="minor"/>
    </font>
    <font>
      <sz val="6"/>
      <name val="ＭＳ Ｐゴシック"/>
      <family val="3"/>
      <charset val="128"/>
    </font>
    <font>
      <b/>
      <sz val="10"/>
      <name val="ＭＳ Ｐゴシック"/>
      <family val="3"/>
      <charset val="128"/>
    </font>
    <font>
      <sz val="11"/>
      <name val="ＭＳ Ｐゴシック"/>
      <family val="3"/>
      <charset val="128"/>
    </font>
    <font>
      <sz val="10"/>
      <name val="ＭＳ ゴシック"/>
      <family val="3"/>
      <charset val="128"/>
    </font>
    <font>
      <sz val="9"/>
      <name val="ＭＳ ゴシック"/>
      <family val="3"/>
      <charset val="128"/>
    </font>
    <font>
      <sz val="9"/>
      <name val="ＭＳ Ｐゴシック"/>
      <family val="3"/>
      <charset val="128"/>
    </font>
    <font>
      <sz val="8"/>
      <name val="ＭＳ Ｐゴシック"/>
      <family val="3"/>
      <charset val="128"/>
    </font>
    <font>
      <sz val="14"/>
      <name val="ＭＳ Ｐゴシック"/>
      <family val="3"/>
      <charset val="128"/>
    </font>
    <font>
      <strike/>
      <sz val="10"/>
      <name val="ＭＳ Ｐゴシック"/>
      <family val="3"/>
      <charset val="128"/>
    </font>
    <font>
      <sz val="10"/>
      <color rgb="FF000000"/>
      <name val="Times New Roman"/>
      <family val="1"/>
    </font>
    <font>
      <sz val="10"/>
      <name val="游ゴシック Light"/>
      <family val="3"/>
      <charset val="128"/>
      <scheme val="major"/>
    </font>
    <font>
      <sz val="9"/>
      <name val="游ゴシック Light"/>
      <family val="3"/>
      <charset val="128"/>
      <scheme val="major"/>
    </font>
    <font>
      <sz val="10"/>
      <color theme="1"/>
      <name val="游ゴシック Light"/>
      <family val="3"/>
      <charset val="128"/>
      <scheme val="major"/>
    </font>
    <font>
      <sz val="10.5"/>
      <color theme="1"/>
      <name val="游ゴシック"/>
      <family val="3"/>
      <charset val="128"/>
      <scheme val="minor"/>
    </font>
    <font>
      <sz val="10"/>
      <color theme="1"/>
      <name val="游ゴシック"/>
      <family val="3"/>
      <charset val="128"/>
      <scheme val="minor"/>
    </font>
    <font>
      <sz val="10"/>
      <color theme="1"/>
      <name val="ＭＳ Ｐゴシック"/>
      <family val="3"/>
      <charset val="128"/>
    </font>
    <font>
      <sz val="16"/>
      <name val="HGSｺﾞｼｯｸM"/>
      <family val="3"/>
      <charset val="128"/>
    </font>
    <font>
      <b/>
      <sz val="16"/>
      <name val="HGSｺﾞｼｯｸM"/>
      <family val="3"/>
      <charset val="128"/>
    </font>
    <font>
      <sz val="6"/>
      <name val="游ゴシック"/>
      <family val="2"/>
      <charset val="128"/>
      <scheme val="minor"/>
    </font>
    <font>
      <b/>
      <sz val="14"/>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b/>
      <sz val="12"/>
      <name val="HGSｺﾞｼｯｸM"/>
      <family val="3"/>
      <charset val="128"/>
    </font>
    <font>
      <sz val="10"/>
      <name val="HGSｺﾞｼｯｸM"/>
      <family val="3"/>
      <charset val="128"/>
    </font>
    <font>
      <sz val="11"/>
      <name val="ＭＳ ゴシック"/>
      <family val="3"/>
      <charset val="128"/>
    </font>
    <font>
      <sz val="10.5"/>
      <name val="游ゴシック"/>
      <family val="3"/>
      <charset val="128"/>
      <scheme val="minor"/>
    </font>
    <font>
      <sz val="10"/>
      <color rgb="FF000000"/>
      <name val="游ゴシック"/>
      <family val="3"/>
      <charset val="128"/>
      <scheme val="minor"/>
    </font>
    <font>
      <b/>
      <sz val="12"/>
      <name val="游ゴシック"/>
      <family val="3"/>
      <charset val="128"/>
      <scheme val="minor"/>
    </font>
    <font>
      <sz val="11"/>
      <name val="游ゴシック"/>
      <family val="3"/>
      <charset val="128"/>
      <scheme val="minor"/>
    </font>
    <font>
      <sz val="11"/>
      <color rgb="FF000000"/>
      <name val="游ゴシック"/>
      <family val="3"/>
      <charset val="128"/>
      <scheme val="minor"/>
    </font>
    <font>
      <b/>
      <sz val="14"/>
      <name val="ＭＳ Ｐゴシック"/>
      <family val="3"/>
      <charset val="128"/>
    </font>
    <font>
      <sz val="11"/>
      <color theme="1"/>
      <name val="ＭＳ ゴシック"/>
      <family val="3"/>
      <charset val="128"/>
    </font>
    <font>
      <b/>
      <sz val="11"/>
      <name val="ＭＳ Ｐゴシック"/>
      <family val="3"/>
      <charset val="128"/>
    </font>
    <font>
      <b/>
      <sz val="12"/>
      <color theme="1"/>
      <name val="游ゴシック"/>
      <family val="3"/>
      <charset val="128"/>
      <scheme val="minor"/>
    </font>
    <font>
      <sz val="9"/>
      <color theme="1"/>
      <name val="ＭＳ Ｐゴシック"/>
      <family val="3"/>
      <charset val="128"/>
    </font>
    <font>
      <sz val="9.5"/>
      <color theme="1"/>
      <name val="游ゴシック"/>
      <family val="3"/>
      <charset val="128"/>
      <scheme val="minor"/>
    </font>
    <font>
      <sz val="9"/>
      <color theme="1"/>
      <name val="游ゴシック"/>
      <family val="3"/>
      <charset val="128"/>
      <scheme val="minor"/>
    </font>
    <font>
      <sz val="10"/>
      <name val="游ゴシック"/>
      <family val="3"/>
      <charset val="128"/>
      <scheme val="minor"/>
    </font>
    <font>
      <sz val="9.5"/>
      <name val="游ゴシック"/>
      <family val="3"/>
      <charset val="128"/>
      <scheme val="minor"/>
    </font>
    <font>
      <sz val="9"/>
      <name val="游ゴシック"/>
      <family val="3"/>
      <charset val="128"/>
      <scheme val="minor"/>
    </font>
    <font>
      <sz val="6"/>
      <name val="HGSｺﾞｼｯｸM"/>
      <family val="3"/>
      <charset val="128"/>
    </font>
    <font>
      <sz val="12"/>
      <color rgb="FFFFFF99"/>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color rgb="FF000000"/>
      <name val="游ゴシック"/>
      <family val="3"/>
      <charset val="128"/>
      <scheme val="minor"/>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2"/>
      <color theme="1"/>
      <name val="HGSｺﾞｼｯｸM"/>
      <family val="3"/>
      <charset val="128"/>
    </font>
    <font>
      <sz val="10.5"/>
      <color rgb="FF000000"/>
      <name val="游ゴシック"/>
      <family val="3"/>
      <charset val="128"/>
      <scheme val="minor"/>
    </font>
    <font>
      <sz val="6"/>
      <color rgb="FF000000"/>
      <name val="游ゴシック"/>
      <family val="3"/>
      <charset val="128"/>
      <scheme val="minor"/>
    </font>
    <font>
      <sz val="6"/>
      <name val="ＭＳ ゴシック"/>
      <family val="3"/>
      <charset val="128"/>
    </font>
    <font>
      <b/>
      <sz val="14"/>
      <name val="ＭＳ ゴシック"/>
      <family val="3"/>
      <charset val="128"/>
    </font>
    <font>
      <sz val="12"/>
      <name val="ＭＳ ゴシック"/>
      <family val="3"/>
      <charset val="128"/>
    </font>
    <font>
      <strike/>
      <sz val="11"/>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CCFFCC"/>
        <bgColor indexed="64"/>
      </patternFill>
    </fill>
    <fill>
      <patternFill patternType="solid">
        <fgColor rgb="FFFFFFCC"/>
        <bgColor indexed="64"/>
      </patternFill>
    </fill>
    <fill>
      <patternFill patternType="solid">
        <fgColor theme="0" tint="-4.9989318521683403E-2"/>
        <bgColor indexed="64"/>
      </patternFill>
    </fill>
  </fills>
  <borders count="15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thin">
        <color indexed="64"/>
      </left>
      <right style="medium">
        <color indexed="64"/>
      </right>
      <top style="medium">
        <color indexed="64"/>
      </top>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style="thin">
        <color indexed="64"/>
      </right>
      <top style="medium">
        <color indexed="64"/>
      </top>
      <bottom style="thin">
        <color indexed="64"/>
      </bottom>
      <diagonal style="thin">
        <color indexed="64"/>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12">
    <xf numFmtId="0" fontId="0" fillId="0" borderId="0"/>
    <xf numFmtId="0" fontId="3" fillId="0" borderId="0" applyBorder="0"/>
    <xf numFmtId="0" fontId="8" fillId="0" borderId="0"/>
    <xf numFmtId="0" fontId="3" fillId="0" borderId="0" applyBorder="0"/>
    <xf numFmtId="0" fontId="10" fillId="0" borderId="0">
      <alignment vertical="center"/>
    </xf>
    <xf numFmtId="0" fontId="15" fillId="0" borderId="0"/>
    <xf numFmtId="0" fontId="2" fillId="0" borderId="0">
      <alignment vertical="center"/>
    </xf>
    <xf numFmtId="38" fontId="2" fillId="0" borderId="0" applyFont="0" applyFill="0" applyBorder="0" applyAlignment="0" applyProtection="0">
      <alignment vertical="center"/>
    </xf>
    <xf numFmtId="0" fontId="8" fillId="0" borderId="0"/>
    <xf numFmtId="0" fontId="8" fillId="0" borderId="0"/>
    <xf numFmtId="0" fontId="1" fillId="0" borderId="0">
      <alignment vertical="center"/>
    </xf>
    <xf numFmtId="38" fontId="1" fillId="0" borderId="0" applyFont="0" applyFill="0" applyBorder="0" applyAlignment="0" applyProtection="0">
      <alignment vertical="center"/>
    </xf>
  </cellStyleXfs>
  <cellXfs count="1207">
    <xf numFmtId="0" fontId="0" fillId="0" borderId="0" xfId="0"/>
    <xf numFmtId="0" fontId="4" fillId="2" borderId="0" xfId="1" applyFont="1" applyFill="1" applyAlignment="1">
      <alignment vertical="center"/>
    </xf>
    <xf numFmtId="0" fontId="7" fillId="2" borderId="0" xfId="1" applyFont="1" applyFill="1" applyAlignment="1">
      <alignment vertical="center"/>
    </xf>
    <xf numFmtId="0" fontId="4" fillId="2" borderId="0" xfId="1" applyFont="1" applyFill="1" applyBorder="1" applyAlignment="1">
      <alignment vertical="center"/>
    </xf>
    <xf numFmtId="0" fontId="8" fillId="2" borderId="0" xfId="1" applyFont="1" applyFill="1" applyAlignment="1">
      <alignment vertical="center"/>
    </xf>
    <xf numFmtId="0" fontId="8" fillId="2" borderId="0" xfId="1" applyFont="1" applyFill="1" applyBorder="1" applyAlignment="1">
      <alignment vertical="center"/>
    </xf>
    <xf numFmtId="0" fontId="4" fillId="2" borderId="0" xfId="2" applyFont="1" applyFill="1" applyBorder="1" applyAlignment="1">
      <alignment vertical="center"/>
    </xf>
    <xf numFmtId="0" fontId="8" fillId="2" borderId="0" xfId="2" applyFont="1" applyFill="1" applyBorder="1" applyAlignment="1">
      <alignment vertical="center"/>
    </xf>
    <xf numFmtId="0" fontId="4" fillId="2" borderId="0" xfId="1" applyFont="1" applyFill="1" applyAlignment="1">
      <alignment horizontal="center" vertical="center"/>
    </xf>
    <xf numFmtId="0" fontId="4" fillId="2" borderId="0" xfId="1" applyFont="1" applyFill="1" applyAlignment="1">
      <alignment vertical="top"/>
    </xf>
    <xf numFmtId="0" fontId="4" fillId="2" borderId="13" xfId="2" applyFont="1" applyFill="1" applyBorder="1" applyAlignment="1">
      <alignment horizontal="center" vertical="center" wrapText="1"/>
    </xf>
    <xf numFmtId="0" fontId="4" fillId="2" borderId="13" xfId="2" applyFont="1" applyFill="1" applyBorder="1" applyAlignment="1">
      <alignment vertical="center" wrapText="1"/>
    </xf>
    <xf numFmtId="0" fontId="4" fillId="2" borderId="0" xfId="2" applyFont="1" applyFill="1" applyAlignment="1">
      <alignment horizontal="center" vertical="center" wrapText="1"/>
    </xf>
    <xf numFmtId="0" fontId="8" fillId="2" borderId="0" xfId="2" applyFont="1" applyFill="1" applyBorder="1" applyAlignment="1">
      <alignment horizontal="center" vertical="center"/>
    </xf>
    <xf numFmtId="0" fontId="8" fillId="2" borderId="0" xfId="1" applyFont="1" applyFill="1" applyBorder="1" applyAlignment="1">
      <alignment horizontal="center" vertical="center"/>
    </xf>
    <xf numFmtId="0" fontId="4" fillId="2" borderId="9" xfId="1" applyFont="1" applyFill="1" applyBorder="1" applyAlignment="1">
      <alignment vertical="center"/>
    </xf>
    <xf numFmtId="0" fontId="4" fillId="2" borderId="10" xfId="1" applyFont="1" applyFill="1" applyBorder="1" applyAlignment="1">
      <alignment vertical="center"/>
    </xf>
    <xf numFmtId="0" fontId="4" fillId="2" borderId="11" xfId="1" applyFont="1" applyFill="1" applyBorder="1" applyAlignment="1">
      <alignment vertical="center"/>
    </xf>
    <xf numFmtId="49" fontId="11" fillId="2" borderId="18" xfId="1" applyNumberFormat="1" applyFont="1" applyFill="1" applyBorder="1" applyAlignment="1">
      <alignment vertical="center"/>
    </xf>
    <xf numFmtId="49" fontId="4" fillId="2" borderId="18" xfId="1" applyNumberFormat="1" applyFont="1" applyFill="1" applyBorder="1" applyAlignment="1">
      <alignment vertical="center"/>
    </xf>
    <xf numFmtId="0" fontId="10" fillId="2" borderId="0" xfId="4" applyFill="1" applyAlignment="1">
      <alignment vertical="center"/>
    </xf>
    <xf numFmtId="0" fontId="8" fillId="2" borderId="0" xfId="1" applyFont="1" applyFill="1" applyBorder="1" applyAlignment="1">
      <alignment horizontal="centerContinuous" vertical="center"/>
    </xf>
    <xf numFmtId="0" fontId="8" fillId="2" borderId="0" xfId="2" applyFont="1" applyFill="1" applyAlignment="1">
      <alignment vertical="center"/>
    </xf>
    <xf numFmtId="0" fontId="4" fillId="2" borderId="18" xfId="1" applyFont="1" applyFill="1" applyBorder="1" applyAlignment="1">
      <alignment vertical="center"/>
    </xf>
    <xf numFmtId="0" fontId="4" fillId="2" borderId="10" xfId="3" applyFont="1" applyFill="1" applyBorder="1" applyAlignment="1">
      <alignment vertical="center"/>
    </xf>
    <xf numFmtId="0" fontId="4" fillId="2" borderId="11" xfId="3" applyFont="1" applyFill="1" applyBorder="1" applyAlignment="1">
      <alignment vertical="center"/>
    </xf>
    <xf numFmtId="0" fontId="4" fillId="2" borderId="34" xfId="1" applyFont="1" applyFill="1" applyBorder="1" applyAlignment="1">
      <alignment horizontal="center" vertical="center"/>
    </xf>
    <xf numFmtId="0" fontId="4" fillId="2" borderId="35" xfId="1" applyFont="1" applyFill="1" applyBorder="1" applyAlignment="1">
      <alignment horizontal="center" vertical="center"/>
    </xf>
    <xf numFmtId="0" fontId="4" fillId="2" borderId="36" xfId="1" applyFont="1" applyFill="1" applyBorder="1" applyAlignment="1">
      <alignment horizontal="center" vertical="center"/>
    </xf>
    <xf numFmtId="0" fontId="4" fillId="2" borderId="37" xfId="1" applyFont="1" applyFill="1" applyBorder="1" applyAlignment="1">
      <alignment horizontal="center" vertical="center"/>
    </xf>
    <xf numFmtId="0" fontId="12" fillId="2" borderId="10" xfId="1" applyFont="1" applyFill="1" applyBorder="1" applyAlignment="1">
      <alignment vertical="center"/>
    </xf>
    <xf numFmtId="0" fontId="8" fillId="2" borderId="10" xfId="1" applyFont="1" applyFill="1" applyBorder="1" applyAlignment="1">
      <alignment vertical="center"/>
    </xf>
    <xf numFmtId="0" fontId="8" fillId="2" borderId="11" xfId="1" applyFont="1" applyFill="1" applyBorder="1" applyAlignment="1">
      <alignment vertical="center"/>
    </xf>
    <xf numFmtId="0" fontId="8" fillId="2" borderId="18" xfId="1" applyFont="1" applyFill="1" applyBorder="1" applyAlignment="1">
      <alignment vertical="center"/>
    </xf>
    <xf numFmtId="0" fontId="8" fillId="2" borderId="19" xfId="1" applyFont="1" applyFill="1" applyBorder="1" applyAlignment="1">
      <alignment vertical="center"/>
    </xf>
    <xf numFmtId="0" fontId="13" fillId="2" borderId="13" xfId="3" applyFont="1" applyFill="1" applyBorder="1" applyAlignment="1">
      <alignment horizontal="left" vertical="center" shrinkToFit="1"/>
    </xf>
    <xf numFmtId="0" fontId="14" fillId="2" borderId="0" xfId="1" applyFont="1" applyFill="1" applyAlignment="1">
      <alignment vertical="center"/>
    </xf>
    <xf numFmtId="49" fontId="8" fillId="0" borderId="0" xfId="1" applyNumberFormat="1" applyFont="1" applyAlignment="1">
      <alignment vertical="top" wrapText="1"/>
    </xf>
    <xf numFmtId="0" fontId="4" fillId="2" borderId="0" xfId="1" applyFont="1" applyFill="1" applyAlignment="1">
      <alignment horizontal="left" vertical="top"/>
    </xf>
    <xf numFmtId="0" fontId="4" fillId="2" borderId="0" xfId="1" applyFont="1" applyFill="1" applyAlignment="1">
      <alignment horizontal="left" vertical="top" wrapText="1"/>
    </xf>
    <xf numFmtId="49" fontId="8" fillId="0" borderId="0" xfId="1" applyNumberFormat="1" applyFont="1" applyAlignment="1">
      <alignment vertical="center"/>
    </xf>
    <xf numFmtId="49" fontId="8" fillId="0" borderId="0" xfId="1" applyNumberFormat="1" applyFont="1" applyAlignment="1">
      <alignment horizontal="left" vertical="top"/>
    </xf>
    <xf numFmtId="49" fontId="8" fillId="0" borderId="0" xfId="1" applyNumberFormat="1" applyFont="1" applyAlignment="1">
      <alignment horizontal="left" vertical="top" wrapText="1"/>
    </xf>
    <xf numFmtId="0" fontId="4" fillId="2" borderId="0" xfId="2" applyFont="1" applyFill="1" applyBorder="1" applyAlignment="1">
      <alignment horizontal="center" vertical="center" wrapText="1"/>
    </xf>
    <xf numFmtId="0" fontId="4" fillId="2" borderId="58" xfId="1" applyFont="1" applyFill="1" applyBorder="1" applyAlignment="1">
      <alignment horizontal="center" vertical="center"/>
    </xf>
    <xf numFmtId="0" fontId="4" fillId="2" borderId="56" xfId="1" applyFont="1" applyFill="1" applyBorder="1" applyAlignment="1">
      <alignment horizontal="center" vertical="center"/>
    </xf>
    <xf numFmtId="0" fontId="4" fillId="2" borderId="59" xfId="2" applyFont="1" applyFill="1" applyBorder="1" applyAlignment="1">
      <alignment horizontal="center" vertical="center" wrapText="1"/>
    </xf>
    <xf numFmtId="0" fontId="4" fillId="2" borderId="60" xfId="2" applyFont="1" applyFill="1" applyBorder="1" applyAlignment="1">
      <alignment horizontal="center" vertical="center" wrapText="1"/>
    </xf>
    <xf numFmtId="0" fontId="4" fillId="2" borderId="61" xfId="2" applyFont="1" applyFill="1" applyBorder="1" applyAlignment="1">
      <alignment horizontal="center" vertical="center" wrapText="1"/>
    </xf>
    <xf numFmtId="0" fontId="8" fillId="2" borderId="0" xfId="3" applyFont="1" applyFill="1" applyBorder="1" applyAlignment="1">
      <alignment horizontal="center" vertical="center" textRotation="255"/>
    </xf>
    <xf numFmtId="0" fontId="8" fillId="2" borderId="0" xfId="1" applyFont="1" applyFill="1" applyAlignment="1">
      <alignment horizontal="left" vertical="center"/>
    </xf>
    <xf numFmtId="0" fontId="18" fillId="2" borderId="0" xfId="5" applyFont="1" applyFill="1" applyAlignment="1">
      <alignment horizontal="left" vertical="top"/>
    </xf>
    <xf numFmtId="0" fontId="20" fillId="2" borderId="0" xfId="5" applyFont="1" applyFill="1" applyAlignment="1">
      <alignment horizontal="left" vertical="top"/>
    </xf>
    <xf numFmtId="0" fontId="21" fillId="2" borderId="13" xfId="2" applyFont="1" applyFill="1" applyBorder="1" applyAlignment="1">
      <alignment horizontal="center" vertical="center" wrapText="1"/>
    </xf>
    <xf numFmtId="0" fontId="21" fillId="2" borderId="13" xfId="2" applyFont="1" applyFill="1" applyBorder="1" applyAlignment="1">
      <alignment vertical="center" wrapText="1"/>
    </xf>
    <xf numFmtId="0" fontId="21" fillId="2" borderId="0" xfId="2" applyFont="1" applyFill="1" applyAlignment="1">
      <alignment horizontal="center" vertical="center" wrapText="1"/>
    </xf>
    <xf numFmtId="49" fontId="21" fillId="2" borderId="18" xfId="1" applyNumberFormat="1" applyFont="1" applyFill="1" applyBorder="1" applyAlignment="1">
      <alignment vertical="center"/>
    </xf>
    <xf numFmtId="0" fontId="8" fillId="0" borderId="0" xfId="8" applyFont="1" applyAlignment="1">
      <alignment vertical="center"/>
    </xf>
    <xf numFmtId="0" fontId="8" fillId="0" borderId="0" xfId="8" applyAlignment="1">
      <alignment vertical="center"/>
    </xf>
    <xf numFmtId="0" fontId="8" fillId="0" borderId="66" xfId="8" applyBorder="1" applyAlignment="1">
      <alignment vertical="center"/>
    </xf>
    <xf numFmtId="0" fontId="8" fillId="0" borderId="40" xfId="8" applyBorder="1" applyAlignment="1">
      <alignment vertical="center"/>
    </xf>
    <xf numFmtId="0" fontId="8" fillId="0" borderId="64" xfId="8" applyBorder="1" applyAlignment="1">
      <alignment vertical="center"/>
    </xf>
    <xf numFmtId="0" fontId="8" fillId="0" borderId="75" xfId="8" applyBorder="1" applyAlignment="1">
      <alignment vertical="center"/>
    </xf>
    <xf numFmtId="0" fontId="8" fillId="0" borderId="1" xfId="8" applyBorder="1" applyAlignment="1">
      <alignment vertical="center"/>
    </xf>
    <xf numFmtId="0" fontId="8" fillId="0" borderId="12" xfId="8" applyBorder="1" applyAlignment="1">
      <alignment vertical="center"/>
    </xf>
    <xf numFmtId="0" fontId="8" fillId="0" borderId="13" xfId="8" applyBorder="1" applyAlignment="1">
      <alignment vertical="center"/>
    </xf>
    <xf numFmtId="0" fontId="8" fillId="0" borderId="48" xfId="8" applyBorder="1" applyAlignment="1">
      <alignment vertical="center"/>
    </xf>
    <xf numFmtId="0" fontId="8" fillId="0" borderId="5" xfId="8" applyBorder="1" applyAlignment="1">
      <alignment vertical="center"/>
    </xf>
    <xf numFmtId="0" fontId="8" fillId="0" borderId="15" xfId="8" applyBorder="1" applyAlignment="1">
      <alignment horizontal="center" vertical="center"/>
    </xf>
    <xf numFmtId="0" fontId="8" fillId="0" borderId="5" xfId="8" applyBorder="1" applyAlignment="1">
      <alignment horizontal="center" vertical="center"/>
    </xf>
    <xf numFmtId="0" fontId="8" fillId="0" borderId="0" xfId="8" applyBorder="1" applyAlignment="1">
      <alignment horizontal="center" vertical="center"/>
    </xf>
    <xf numFmtId="0" fontId="8" fillId="0" borderId="0" xfId="8" applyBorder="1" applyAlignment="1">
      <alignment vertical="center"/>
    </xf>
    <xf numFmtId="0" fontId="8" fillId="0" borderId="14" xfId="8" applyBorder="1" applyAlignment="1">
      <alignment vertical="center"/>
    </xf>
    <xf numFmtId="0" fontId="8" fillId="0" borderId="16" xfId="8" applyBorder="1" applyAlignment="1">
      <alignment vertical="center"/>
    </xf>
    <xf numFmtId="0" fontId="8" fillId="0" borderId="9" xfId="8" applyBorder="1" applyAlignment="1">
      <alignment vertical="center"/>
    </xf>
    <xf numFmtId="0" fontId="8" fillId="0" borderId="24" xfId="8" applyBorder="1" applyAlignment="1">
      <alignment vertical="center"/>
    </xf>
    <xf numFmtId="0" fontId="8" fillId="0" borderId="10" xfId="8" applyBorder="1" applyAlignment="1">
      <alignment vertical="center"/>
    </xf>
    <xf numFmtId="0" fontId="8" fillId="0" borderId="15" xfId="8" applyBorder="1" applyAlignment="1">
      <alignment vertical="center"/>
    </xf>
    <xf numFmtId="0" fontId="8" fillId="0" borderId="11" xfId="8" applyBorder="1" applyAlignment="1">
      <alignment vertical="center"/>
    </xf>
    <xf numFmtId="0" fontId="8" fillId="0" borderId="67" xfId="8" applyBorder="1" applyAlignment="1">
      <alignment vertical="center"/>
    </xf>
    <xf numFmtId="0" fontId="8" fillId="0" borderId="53" xfId="8" applyBorder="1" applyAlignment="1">
      <alignment vertical="center"/>
    </xf>
    <xf numFmtId="0" fontId="8" fillId="0" borderId="65" xfId="8" applyBorder="1" applyAlignment="1">
      <alignment vertical="center"/>
    </xf>
    <xf numFmtId="0" fontId="8" fillId="0" borderId="0" xfId="8" applyAlignment="1">
      <alignment horizontal="right" vertical="center"/>
    </xf>
    <xf numFmtId="0" fontId="32" fillId="2" borderId="0" xfId="5" applyFont="1" applyFill="1" applyBorder="1" applyAlignment="1">
      <alignment horizontal="left" vertical="top"/>
    </xf>
    <xf numFmtId="0" fontId="33" fillId="2" borderId="0" xfId="5" applyFont="1" applyFill="1" applyBorder="1" applyAlignment="1">
      <alignment horizontal="left" vertical="top"/>
    </xf>
    <xf numFmtId="0" fontId="35" fillId="2" borderId="104" xfId="5" applyFont="1" applyFill="1" applyBorder="1" applyAlignment="1">
      <alignment horizontal="left" vertical="center" wrapText="1"/>
    </xf>
    <xf numFmtId="0" fontId="36" fillId="2" borderId="105" xfId="5" applyFont="1" applyFill="1" applyBorder="1" applyAlignment="1">
      <alignment horizontal="left" vertical="center" wrapText="1"/>
    </xf>
    <xf numFmtId="0" fontId="36" fillId="2" borderId="0" xfId="5" applyFont="1" applyFill="1" applyBorder="1" applyAlignment="1">
      <alignment horizontal="left" vertical="top"/>
    </xf>
    <xf numFmtId="0" fontId="35" fillId="2" borderId="106" xfId="5" applyFont="1" applyFill="1" applyBorder="1" applyAlignment="1">
      <alignment horizontal="left" vertical="center" wrapText="1"/>
    </xf>
    <xf numFmtId="0" fontId="36" fillId="2" borderId="107" xfId="5" applyFont="1" applyFill="1" applyBorder="1" applyAlignment="1">
      <alignment horizontal="left" vertical="center" wrapText="1"/>
    </xf>
    <xf numFmtId="0" fontId="35" fillId="2" borderId="0" xfId="5" applyFont="1" applyFill="1" applyBorder="1" applyAlignment="1">
      <alignment horizontal="left" vertical="center" wrapText="1"/>
    </xf>
    <xf numFmtId="0" fontId="36" fillId="2" borderId="0" xfId="5" applyFont="1" applyFill="1" applyBorder="1" applyAlignment="1">
      <alignment horizontal="left" vertical="center" wrapText="1"/>
    </xf>
    <xf numFmtId="0" fontId="35" fillId="2" borderId="0" xfId="5" applyFont="1" applyFill="1" applyBorder="1" applyAlignment="1">
      <alignment horizontal="left" vertical="top" wrapText="1"/>
    </xf>
    <xf numFmtId="0" fontId="8" fillId="2" borderId="0" xfId="1" applyFont="1" applyFill="1" applyAlignment="1">
      <alignment horizontal="center" vertical="center"/>
    </xf>
    <xf numFmtId="0" fontId="8" fillId="2" borderId="13" xfId="1" applyFont="1" applyFill="1" applyBorder="1" applyAlignment="1">
      <alignment vertical="center"/>
    </xf>
    <xf numFmtId="0" fontId="38" fillId="0" borderId="0" xfId="0" applyFont="1"/>
    <xf numFmtId="0" fontId="39" fillId="2" borderId="0" xfId="1" applyFont="1" applyFill="1" applyAlignment="1">
      <alignment vertical="center"/>
    </xf>
    <xf numFmtId="0" fontId="38" fillId="0" borderId="0" xfId="0" applyFont="1" applyAlignment="1">
      <alignment horizontal="right"/>
    </xf>
    <xf numFmtId="0" fontId="8" fillId="2" borderId="0" xfId="1" applyFont="1" applyFill="1" applyBorder="1" applyAlignment="1">
      <alignment vertical="top"/>
    </xf>
    <xf numFmtId="0" fontId="8" fillId="2" borderId="10" xfId="1" applyFont="1" applyFill="1" applyBorder="1" applyAlignment="1">
      <alignment vertical="top"/>
    </xf>
    <xf numFmtId="0" fontId="8" fillId="2" borderId="13" xfId="1" applyFont="1" applyFill="1" applyBorder="1" applyAlignment="1">
      <alignment vertical="top"/>
    </xf>
    <xf numFmtId="0" fontId="8" fillId="2" borderId="13" xfId="1" applyFont="1" applyFill="1" applyBorder="1" applyAlignment="1">
      <alignment vertical="top" wrapText="1"/>
    </xf>
    <xf numFmtId="0" fontId="8" fillId="2" borderId="0" xfId="1" applyFont="1" applyFill="1" applyBorder="1" applyAlignment="1">
      <alignment vertical="top" wrapText="1"/>
    </xf>
    <xf numFmtId="0" fontId="8" fillId="2" borderId="0" xfId="1" applyFont="1" applyFill="1" applyBorder="1" applyAlignment="1">
      <alignment vertical="center" textRotation="255"/>
    </xf>
    <xf numFmtId="0" fontId="31" fillId="2" borderId="0" xfId="4" applyFont="1" applyFill="1" applyAlignment="1">
      <alignment vertical="center"/>
    </xf>
    <xf numFmtId="0" fontId="8" fillId="2" borderId="0" xfId="1" applyFont="1" applyFill="1" applyBorder="1" applyAlignment="1">
      <alignment vertical="center" wrapText="1"/>
    </xf>
    <xf numFmtId="0" fontId="8" fillId="2" borderId="15" xfId="1" applyFont="1" applyFill="1" applyBorder="1" applyAlignment="1">
      <alignment vertical="center"/>
    </xf>
    <xf numFmtId="0" fontId="8" fillId="2" borderId="16" xfId="1" applyFont="1" applyFill="1" applyBorder="1" applyAlignment="1">
      <alignment vertical="center" wrapText="1"/>
    </xf>
    <xf numFmtId="0" fontId="40" fillId="2" borderId="0" xfId="5" applyFont="1" applyFill="1" applyAlignment="1">
      <alignment horizontal="left" vertical="top"/>
    </xf>
    <xf numFmtId="0" fontId="19" fillId="2" borderId="0" xfId="5" applyFont="1" applyFill="1" applyAlignment="1">
      <alignment horizontal="left" vertical="top"/>
    </xf>
    <xf numFmtId="49" fontId="41" fillId="2" borderId="18" xfId="1" applyNumberFormat="1" applyFont="1" applyFill="1" applyBorder="1" applyAlignment="1">
      <alignment vertical="center"/>
    </xf>
    <xf numFmtId="0" fontId="20" fillId="2" borderId="69" xfId="5" applyFont="1" applyFill="1" applyBorder="1" applyAlignment="1">
      <alignment vertical="center" wrapText="1"/>
    </xf>
    <xf numFmtId="0" fontId="20" fillId="2" borderId="70" xfId="5" applyFont="1" applyFill="1" applyBorder="1" applyAlignment="1">
      <alignment vertical="center" wrapText="1"/>
    </xf>
    <xf numFmtId="0" fontId="20" fillId="2" borderId="71" xfId="5" applyFont="1" applyFill="1" applyBorder="1" applyAlignment="1">
      <alignment horizontal="left" vertical="center"/>
    </xf>
    <xf numFmtId="0" fontId="20" fillId="2" borderId="0" xfId="5" applyFont="1" applyFill="1" applyAlignment="1">
      <alignment horizontal="left" vertical="center"/>
    </xf>
    <xf numFmtId="0" fontId="19" fillId="2" borderId="75" xfId="5" applyFont="1" applyFill="1" applyBorder="1" applyAlignment="1">
      <alignment vertical="center" wrapText="1"/>
    </xf>
    <xf numFmtId="0" fontId="43" fillId="2" borderId="16" xfId="5" applyFont="1" applyFill="1" applyBorder="1" applyAlignment="1">
      <alignment vertical="center" wrapText="1"/>
    </xf>
    <xf numFmtId="0" fontId="19" fillId="2" borderId="76" xfId="5" applyFont="1" applyFill="1" applyBorder="1" applyAlignment="1">
      <alignment vertical="center" wrapText="1"/>
    </xf>
    <xf numFmtId="0" fontId="43" fillId="2" borderId="11" xfId="5" applyFont="1" applyFill="1" applyBorder="1" applyAlignment="1">
      <alignment vertical="center" wrapText="1"/>
    </xf>
    <xf numFmtId="179" fontId="20" fillId="2" borderId="68" xfId="5" applyNumberFormat="1" applyFont="1" applyFill="1" applyBorder="1" applyAlignment="1">
      <alignment vertical="center" wrapText="1"/>
    </xf>
    <xf numFmtId="179" fontId="20" fillId="2" borderId="69" xfId="5" applyNumberFormat="1" applyFont="1" applyFill="1" applyBorder="1" applyAlignment="1">
      <alignment vertical="center" wrapText="1"/>
    </xf>
    <xf numFmtId="0" fontId="19" fillId="2" borderId="69" xfId="5" applyFont="1" applyFill="1" applyBorder="1" applyAlignment="1">
      <alignment vertical="center" wrapText="1"/>
    </xf>
    <xf numFmtId="0" fontId="32" fillId="2" borderId="53" xfId="5" applyFont="1" applyFill="1" applyBorder="1" applyAlignment="1">
      <alignment horizontal="left" vertical="top"/>
    </xf>
    <xf numFmtId="0" fontId="32" fillId="2" borderId="75" xfId="5" applyFont="1" applyFill="1" applyBorder="1" applyAlignment="1">
      <alignment vertical="center" wrapText="1"/>
    </xf>
    <xf numFmtId="0" fontId="46" fillId="2" borderId="16" xfId="5" applyFont="1" applyFill="1" applyBorder="1" applyAlignment="1">
      <alignment vertical="center" wrapText="1"/>
    </xf>
    <xf numFmtId="0" fontId="32" fillId="2" borderId="76" xfId="5" applyFont="1" applyFill="1" applyBorder="1" applyAlignment="1">
      <alignment vertical="center" wrapText="1"/>
    </xf>
    <xf numFmtId="0" fontId="46" fillId="2" borderId="11" xfId="5" applyFont="1" applyFill="1" applyBorder="1" applyAlignment="1">
      <alignment vertical="center" wrapText="1"/>
    </xf>
    <xf numFmtId="0" fontId="32" fillId="2" borderId="0" xfId="5" applyFont="1" applyFill="1" applyAlignment="1">
      <alignment horizontal="left" vertical="top"/>
    </xf>
    <xf numFmtId="0" fontId="44" fillId="2" borderId="69" xfId="5" applyFont="1" applyFill="1" applyBorder="1" applyAlignment="1">
      <alignment vertical="center" wrapText="1"/>
    </xf>
    <xf numFmtId="0" fontId="44" fillId="2" borderId="71" xfId="5" applyFont="1" applyFill="1" applyBorder="1" applyAlignment="1">
      <alignment horizontal="left" vertical="center"/>
    </xf>
    <xf numFmtId="0" fontId="22" fillId="0" borderId="0" xfId="10" applyFont="1">
      <alignment vertical="center"/>
    </xf>
    <xf numFmtId="0" fontId="22" fillId="0" borderId="0" xfId="10" applyFont="1" applyAlignment="1">
      <alignment horizontal="left" vertical="center"/>
    </xf>
    <xf numFmtId="0" fontId="23" fillId="0" borderId="0" xfId="10" applyFont="1" applyAlignment="1">
      <alignment horizontal="left" vertical="center"/>
    </xf>
    <xf numFmtId="0" fontId="25" fillId="0" borderId="0" xfId="10" applyFont="1" applyAlignment="1">
      <alignment horizontal="left" vertical="center"/>
    </xf>
    <xf numFmtId="0" fontId="23" fillId="0" borderId="0" xfId="10" applyFont="1" applyAlignment="1">
      <alignment horizontal="right" vertical="center"/>
    </xf>
    <xf numFmtId="0" fontId="23" fillId="0" borderId="0" xfId="10" applyFont="1" applyFill="1" applyAlignment="1">
      <alignment horizontal="right" vertical="center"/>
    </xf>
    <xf numFmtId="0" fontId="23" fillId="0" borderId="0" xfId="10" applyFont="1" applyFill="1" applyAlignment="1">
      <alignment vertical="center"/>
    </xf>
    <xf numFmtId="0" fontId="23" fillId="0" borderId="0" xfId="10" applyFont="1" applyProtection="1">
      <alignment vertical="center"/>
    </xf>
    <xf numFmtId="0" fontId="23" fillId="0" borderId="0" xfId="10" applyFont="1" applyAlignment="1" applyProtection="1">
      <alignment horizontal="left" vertical="center"/>
    </xf>
    <xf numFmtId="0" fontId="23" fillId="0" borderId="0" xfId="10" applyFont="1" applyAlignment="1" applyProtection="1">
      <alignment horizontal="right" vertical="center"/>
    </xf>
    <xf numFmtId="0" fontId="23" fillId="2" borderId="0" xfId="10" applyFont="1" applyFill="1" applyAlignment="1" applyProtection="1">
      <alignment vertical="center"/>
    </xf>
    <xf numFmtId="0" fontId="23" fillId="2" borderId="0" xfId="10" applyFont="1" applyFill="1" applyProtection="1">
      <alignment vertical="center"/>
    </xf>
    <xf numFmtId="0" fontId="23" fillId="2" borderId="0" xfId="10" applyFont="1" applyFill="1" applyAlignment="1" applyProtection="1">
      <alignment horizontal="center" vertical="center"/>
    </xf>
    <xf numFmtId="0" fontId="23" fillId="0" borderId="0" xfId="10" applyFont="1">
      <alignment vertical="center"/>
    </xf>
    <xf numFmtId="0" fontId="22" fillId="2" borderId="0" xfId="10" quotePrefix="1" applyFont="1" applyFill="1" applyBorder="1" applyAlignment="1">
      <alignment vertical="center"/>
    </xf>
    <xf numFmtId="0" fontId="23" fillId="0" borderId="0" xfId="10" applyFont="1" applyAlignment="1" applyProtection="1">
      <alignment horizontal="center" vertical="center"/>
    </xf>
    <xf numFmtId="0" fontId="22" fillId="0" borderId="0" xfId="10" applyFont="1" applyProtection="1">
      <alignment vertical="center"/>
    </xf>
    <xf numFmtId="0" fontId="22" fillId="0" borderId="0" xfId="10" applyFont="1" applyAlignment="1">
      <alignment horizontal="right" vertical="center"/>
    </xf>
    <xf numFmtId="0" fontId="22" fillId="0" borderId="0" xfId="10" applyFont="1" applyBorder="1" applyProtection="1">
      <alignment vertical="center"/>
    </xf>
    <xf numFmtId="0" fontId="22" fillId="0" borderId="0" xfId="10" applyFont="1" applyBorder="1" applyAlignment="1" applyProtection="1">
      <alignment horizontal="left" vertical="center"/>
    </xf>
    <xf numFmtId="0" fontId="22" fillId="0" borderId="0" xfId="10" applyFont="1" applyBorder="1" applyAlignment="1" applyProtection="1">
      <alignment horizontal="right" vertical="center"/>
    </xf>
    <xf numFmtId="0" fontId="22" fillId="0" borderId="0" xfId="10" applyFont="1" applyBorder="1" applyAlignment="1" applyProtection="1">
      <alignment horizontal="center" vertical="center"/>
    </xf>
    <xf numFmtId="0" fontId="22" fillId="2" borderId="0" xfId="10" applyFont="1" applyFill="1" applyBorder="1" applyAlignment="1" applyProtection="1">
      <alignment vertical="center"/>
    </xf>
    <xf numFmtId="0" fontId="26" fillId="0" borderId="0" xfId="10" applyFont="1" applyProtection="1">
      <alignment vertical="center"/>
    </xf>
    <xf numFmtId="0" fontId="22" fillId="2" borderId="0" xfId="10" applyFont="1" applyFill="1" applyBorder="1" applyAlignment="1" applyProtection="1">
      <alignment horizontal="center" vertical="center"/>
    </xf>
    <xf numFmtId="20" fontId="22" fillId="2" borderId="0" xfId="10" applyNumberFormat="1" applyFont="1" applyFill="1" applyBorder="1" applyAlignment="1" applyProtection="1">
      <alignment vertical="center"/>
    </xf>
    <xf numFmtId="0" fontId="22" fillId="2" borderId="0" xfId="10" applyFont="1" applyFill="1" applyBorder="1" applyAlignment="1" applyProtection="1">
      <alignment horizontal="right" vertical="center"/>
    </xf>
    <xf numFmtId="177" fontId="22" fillId="2" borderId="0" xfId="10" applyNumberFormat="1" applyFont="1" applyFill="1" applyBorder="1" applyAlignment="1" applyProtection="1">
      <alignment vertical="center"/>
    </xf>
    <xf numFmtId="0" fontId="22" fillId="2" borderId="0" xfId="10" applyFont="1" applyFill="1" applyBorder="1" applyAlignment="1" applyProtection="1">
      <alignment horizontal="left" vertical="center"/>
    </xf>
    <xf numFmtId="177" fontId="22" fillId="0" borderId="0" xfId="10" applyNumberFormat="1" applyFont="1" applyBorder="1" applyAlignment="1" applyProtection="1">
      <alignment vertical="center"/>
    </xf>
    <xf numFmtId="0" fontId="23" fillId="0" borderId="0" xfId="10" applyFont="1" applyBorder="1" applyAlignment="1" applyProtection="1">
      <alignment horizontal="center" vertical="center"/>
    </xf>
    <xf numFmtId="20" fontId="22" fillId="0" borderId="0" xfId="10" applyNumberFormat="1" applyFont="1" applyBorder="1" applyAlignment="1" applyProtection="1">
      <alignment vertical="center"/>
    </xf>
    <xf numFmtId="0" fontId="22" fillId="0" borderId="0" xfId="10" applyFont="1" applyBorder="1" applyAlignment="1" applyProtection="1">
      <alignment vertical="center"/>
    </xf>
    <xf numFmtId="0" fontId="26" fillId="0" borderId="0" xfId="10" applyFont="1" applyBorder="1" applyAlignment="1" applyProtection="1">
      <alignment horizontal="left" vertical="center"/>
    </xf>
    <xf numFmtId="0" fontId="22" fillId="2" borderId="0" xfId="10" applyFont="1" applyFill="1" applyBorder="1" applyAlignment="1" applyProtection="1">
      <alignment vertical="center"/>
      <protection locked="0"/>
    </xf>
    <xf numFmtId="0" fontId="22" fillId="2" borderId="0" xfId="10" applyFont="1" applyFill="1" applyBorder="1" applyAlignment="1">
      <alignment horizontal="center" vertical="center"/>
    </xf>
    <xf numFmtId="0" fontId="22" fillId="2" borderId="0" xfId="10" applyFont="1" applyFill="1" applyBorder="1" applyProtection="1">
      <alignment vertical="center"/>
    </xf>
    <xf numFmtId="0" fontId="23" fillId="0" borderId="0" xfId="10" applyFont="1" applyBorder="1" applyAlignment="1" applyProtection="1">
      <alignment vertical="center"/>
    </xf>
    <xf numFmtId="0" fontId="22" fillId="0" borderId="0" xfId="10" applyFont="1" applyAlignment="1" applyProtection="1">
      <alignment horizontal="center" vertical="center"/>
    </xf>
    <xf numFmtId="1" fontId="22" fillId="2" borderId="0" xfId="10" applyNumberFormat="1" applyFont="1" applyFill="1" applyBorder="1" applyAlignment="1" applyProtection="1">
      <alignment vertical="center"/>
    </xf>
    <xf numFmtId="0" fontId="22" fillId="0" borderId="0" xfId="10" applyFont="1" applyAlignment="1">
      <alignment horizontal="center" vertical="center"/>
    </xf>
    <xf numFmtId="0" fontId="22" fillId="0" borderId="0" xfId="10" applyFont="1" applyBorder="1" applyAlignment="1">
      <alignment vertical="center"/>
    </xf>
    <xf numFmtId="0" fontId="26" fillId="0" borderId="0" xfId="10" applyFont="1" applyAlignment="1">
      <alignment horizontal="right" vertical="center"/>
    </xf>
    <xf numFmtId="0" fontId="26" fillId="0" borderId="0" xfId="10" applyFont="1" applyAlignment="1"/>
    <xf numFmtId="0" fontId="23" fillId="2" borderId="0" xfId="10" applyFont="1" applyFill="1" applyBorder="1" applyProtection="1">
      <alignment vertical="center"/>
    </xf>
    <xf numFmtId="0" fontId="26" fillId="0" borderId="0" xfId="10" applyFont="1" applyAlignment="1" applyProtection="1">
      <alignment horizontal="center" vertical="center"/>
    </xf>
    <xf numFmtId="0" fontId="22" fillId="0" borderId="0" xfId="10" applyFont="1" applyBorder="1" applyAlignment="1">
      <alignment horizontal="center" vertical="center"/>
    </xf>
    <xf numFmtId="0" fontId="27" fillId="2" borderId="0" xfId="10" applyFont="1" applyFill="1" applyBorder="1" applyAlignment="1" applyProtection="1">
      <alignment vertical="center"/>
    </xf>
    <xf numFmtId="0" fontId="27" fillId="0" borderId="0" xfId="10" applyFont="1" applyBorder="1" applyAlignment="1" applyProtection="1">
      <alignment vertical="center"/>
    </xf>
    <xf numFmtId="0" fontId="26" fillId="0" borderId="0" xfId="10" applyFont="1" applyAlignment="1">
      <alignment horizontal="left"/>
    </xf>
    <xf numFmtId="0" fontId="27" fillId="0" borderId="0" xfId="10" applyFont="1" applyBorder="1" applyAlignment="1" applyProtection="1">
      <alignment horizontal="left" vertical="center"/>
    </xf>
    <xf numFmtId="0" fontId="22" fillId="0" borderId="0" xfId="10" applyFont="1" applyAlignment="1" applyProtection="1">
      <alignment horizontal="right" vertical="center"/>
    </xf>
    <xf numFmtId="0" fontId="22" fillId="0" borderId="0" xfId="10" applyFont="1" applyBorder="1" applyAlignment="1">
      <alignment horizontal="right" vertical="center"/>
    </xf>
    <xf numFmtId="0" fontId="22" fillId="0" borderId="0" xfId="10" applyFont="1" applyBorder="1" applyAlignment="1">
      <alignment horizontal="left" vertical="center"/>
    </xf>
    <xf numFmtId="0" fontId="22" fillId="0" borderId="0" xfId="10" applyNumberFormat="1" applyFont="1" applyBorder="1" applyAlignment="1" applyProtection="1">
      <alignment horizontal="center" vertical="center"/>
    </xf>
    <xf numFmtId="20" fontId="23" fillId="0" borderId="0" xfId="10" applyNumberFormat="1" applyFont="1" applyBorder="1" applyAlignment="1" applyProtection="1">
      <alignment vertical="center"/>
    </xf>
    <xf numFmtId="0" fontId="23" fillId="0" borderId="0" xfId="10" applyFont="1" applyBorder="1" applyProtection="1">
      <alignment vertical="center"/>
    </xf>
    <xf numFmtId="0" fontId="23" fillId="0" borderId="0" xfId="10" applyFont="1" applyAlignment="1">
      <alignment horizontal="center" vertical="center"/>
    </xf>
    <xf numFmtId="0" fontId="23" fillId="0" borderId="0" xfId="10" applyFont="1" applyBorder="1" applyAlignment="1">
      <alignment vertical="center"/>
    </xf>
    <xf numFmtId="0" fontId="25" fillId="0" borderId="0" xfId="10" applyFont="1" applyAlignment="1">
      <alignment horizontal="right" vertical="center"/>
    </xf>
    <xf numFmtId="0" fontId="23" fillId="0" borderId="0" xfId="10" applyFont="1" applyBorder="1" applyAlignment="1">
      <alignment horizontal="center" vertical="center"/>
    </xf>
    <xf numFmtId="0" fontId="29" fillId="0" borderId="0" xfId="10" applyFont="1" applyAlignment="1"/>
    <xf numFmtId="0" fontId="27" fillId="0" borderId="0" xfId="10" applyFont="1" applyProtection="1">
      <alignment vertical="center"/>
    </xf>
    <xf numFmtId="0" fontId="27" fillId="0" borderId="0" xfId="10" applyFont="1" applyAlignment="1" applyProtection="1">
      <alignment horizontal="left" vertical="center"/>
    </xf>
    <xf numFmtId="0" fontId="27" fillId="0" borderId="0" xfId="10" applyFont="1">
      <alignment vertical="center"/>
    </xf>
    <xf numFmtId="0" fontId="27" fillId="0" borderId="0" xfId="10" applyFont="1" applyAlignment="1">
      <alignment horizontal="right" vertical="center"/>
    </xf>
    <xf numFmtId="0" fontId="22" fillId="0" borderId="41" xfId="10" applyFont="1" applyBorder="1" applyAlignment="1">
      <alignment horizontal="center" vertical="center" wrapText="1"/>
    </xf>
    <xf numFmtId="0" fontId="22" fillId="0" borderId="16" xfId="10" applyFont="1" applyBorder="1" applyAlignment="1">
      <alignment horizontal="center" vertical="center" wrapText="1"/>
    </xf>
    <xf numFmtId="0" fontId="26" fillId="0" borderId="72" xfId="10" applyFont="1" applyBorder="1" applyAlignment="1">
      <alignment horizontal="center" vertical="center"/>
    </xf>
    <xf numFmtId="0" fontId="26" fillId="0" borderId="20" xfId="10" applyFont="1" applyBorder="1" applyAlignment="1">
      <alignment horizontal="center" vertical="center"/>
    </xf>
    <xf numFmtId="0" fontId="26" fillId="0" borderId="73" xfId="10" applyFont="1" applyBorder="1" applyAlignment="1">
      <alignment horizontal="center" vertical="center"/>
    </xf>
    <xf numFmtId="0" fontId="26" fillId="0" borderId="19" xfId="10" applyFont="1" applyBorder="1" applyAlignment="1">
      <alignment horizontal="center" vertical="center"/>
    </xf>
    <xf numFmtId="0" fontId="26" fillId="0" borderId="72" xfId="10" applyFont="1" applyFill="1" applyBorder="1" applyAlignment="1">
      <alignment horizontal="center" vertical="center"/>
    </xf>
    <xf numFmtId="0" fontId="26" fillId="0" borderId="20" xfId="10" applyFont="1" applyFill="1" applyBorder="1" applyAlignment="1">
      <alignment horizontal="center" vertical="center"/>
    </xf>
    <xf numFmtId="0" fontId="26" fillId="0" borderId="73" xfId="10" applyFont="1" applyFill="1" applyBorder="1" applyAlignment="1">
      <alignment horizontal="center" vertical="center"/>
    </xf>
    <xf numFmtId="0" fontId="22" fillId="0" borderId="54" xfId="10" applyFont="1" applyBorder="1" applyAlignment="1">
      <alignment horizontal="center" vertical="center" wrapText="1"/>
    </xf>
    <xf numFmtId="0" fontId="26" fillId="0" borderId="80" xfId="10" applyNumberFormat="1" applyFont="1" applyFill="1" applyBorder="1" applyAlignment="1">
      <alignment horizontal="center" vertical="center" wrapText="1"/>
    </xf>
    <xf numFmtId="0" fontId="26" fillId="0" borderId="81" xfId="10" applyNumberFormat="1" applyFont="1" applyFill="1" applyBorder="1" applyAlignment="1">
      <alignment horizontal="center" vertical="center" wrapText="1"/>
    </xf>
    <xf numFmtId="0" fontId="26" fillId="0" borderId="87" xfId="10" applyNumberFormat="1" applyFont="1" applyFill="1" applyBorder="1" applyAlignment="1">
      <alignment horizontal="center" vertical="center" wrapText="1"/>
    </xf>
    <xf numFmtId="0" fontId="22" fillId="4" borderId="41" xfId="10" applyFont="1" applyFill="1" applyBorder="1" applyAlignment="1" applyProtection="1">
      <alignment horizontal="center" vertical="center" wrapText="1"/>
      <protection locked="0"/>
    </xf>
    <xf numFmtId="0" fontId="22" fillId="4" borderId="110" xfId="10" applyFont="1" applyFill="1" applyBorder="1" applyAlignment="1" applyProtection="1">
      <alignment horizontal="center" vertical="center" shrinkToFit="1"/>
      <protection locked="0"/>
    </xf>
    <xf numFmtId="0" fontId="22" fillId="4" borderId="111" xfId="10" applyFont="1" applyFill="1" applyBorder="1" applyAlignment="1" applyProtection="1">
      <alignment horizontal="center" vertical="center" shrinkToFit="1"/>
      <protection locked="0"/>
    </xf>
    <xf numFmtId="0" fontId="22" fillId="4" borderId="112" xfId="10" applyFont="1" applyFill="1" applyBorder="1" applyAlignment="1" applyProtection="1">
      <alignment horizontal="center" vertical="center" shrinkToFit="1"/>
      <protection locked="0"/>
    </xf>
    <xf numFmtId="0" fontId="22" fillId="4" borderId="16" xfId="10" applyFont="1" applyFill="1" applyBorder="1" applyAlignment="1" applyProtection="1">
      <alignment horizontal="center" vertical="center" wrapText="1"/>
      <protection locked="0"/>
    </xf>
    <xf numFmtId="178" fontId="22" fillId="0" borderId="117" xfId="10" applyNumberFormat="1" applyFont="1" applyBorder="1" applyAlignment="1">
      <alignment horizontal="center" vertical="center" shrinkToFit="1"/>
    </xf>
    <xf numFmtId="178" fontId="22" fillId="0" borderId="118" xfId="10" applyNumberFormat="1" applyFont="1" applyBorder="1" applyAlignment="1">
      <alignment horizontal="center" vertical="center" shrinkToFit="1"/>
    </xf>
    <xf numFmtId="178" fontId="22" fillId="0" borderId="119" xfId="10" applyNumberFormat="1" applyFont="1" applyBorder="1" applyAlignment="1">
      <alignment horizontal="center" vertical="center" shrinkToFit="1"/>
    </xf>
    <xf numFmtId="0" fontId="22" fillId="4" borderId="24" xfId="10" applyFont="1" applyFill="1" applyBorder="1" applyAlignment="1" applyProtection="1">
      <alignment horizontal="center" vertical="center" wrapText="1"/>
      <protection locked="0"/>
    </xf>
    <xf numFmtId="178" fontId="22" fillId="0" borderId="125" xfId="10" applyNumberFormat="1" applyFont="1" applyBorder="1" applyAlignment="1">
      <alignment horizontal="center" vertical="center" shrinkToFit="1"/>
    </xf>
    <xf numFmtId="178" fontId="22" fillId="0" borderId="126" xfId="10" applyNumberFormat="1" applyFont="1" applyBorder="1" applyAlignment="1">
      <alignment horizontal="center" vertical="center" shrinkToFit="1"/>
    </xf>
    <xf numFmtId="178" fontId="22" fillId="0" borderId="127" xfId="10" applyNumberFormat="1" applyFont="1" applyBorder="1" applyAlignment="1">
      <alignment horizontal="center" vertical="center" shrinkToFit="1"/>
    </xf>
    <xf numFmtId="0" fontId="22" fillId="4" borderId="1" xfId="10" applyFont="1" applyFill="1" applyBorder="1" applyAlignment="1" applyProtection="1">
      <alignment horizontal="center" vertical="center" wrapText="1"/>
      <protection locked="0"/>
    </xf>
    <xf numFmtId="0" fontId="22" fillId="4" borderId="54" xfId="10" applyFont="1" applyFill="1" applyBorder="1" applyAlignment="1" applyProtection="1">
      <alignment horizontal="center" vertical="center" wrapText="1"/>
      <protection locked="0"/>
    </xf>
    <xf numFmtId="0" fontId="27" fillId="2" borderId="94" xfId="10" applyFont="1" applyFill="1" applyBorder="1">
      <alignment vertical="center"/>
    </xf>
    <xf numFmtId="0" fontId="48" fillId="2" borderId="92" xfId="10" applyFont="1" applyFill="1" applyBorder="1" applyAlignment="1">
      <alignment horizontal="center" vertical="center"/>
    </xf>
    <xf numFmtId="0" fontId="27" fillId="2" borderId="92" xfId="10" applyFont="1" applyFill="1" applyBorder="1" applyAlignment="1">
      <alignment horizontal="center" vertical="center" wrapText="1"/>
    </xf>
    <xf numFmtId="0" fontId="27" fillId="2" borderId="92" xfId="10" applyFont="1" applyFill="1" applyBorder="1" applyAlignment="1">
      <alignment horizontal="center" vertical="center" shrinkToFit="1"/>
    </xf>
    <xf numFmtId="0" fontId="47" fillId="2" borderId="92" xfId="10" applyFont="1" applyFill="1" applyBorder="1" applyAlignment="1">
      <alignment horizontal="center" vertical="center" wrapText="1"/>
    </xf>
    <xf numFmtId="1" fontId="27" fillId="2" borderId="92" xfId="10" applyNumberFormat="1" applyFont="1" applyFill="1" applyBorder="1" applyAlignment="1">
      <alignment horizontal="center" vertical="center" wrapText="1"/>
    </xf>
    <xf numFmtId="0" fontId="27" fillId="2" borderId="93" xfId="10" applyFont="1" applyFill="1" applyBorder="1" applyAlignment="1">
      <alignment horizontal="center" vertical="center" wrapText="1"/>
    </xf>
    <xf numFmtId="0" fontId="27" fillId="2" borderId="0" xfId="10" applyFont="1" applyFill="1">
      <alignment vertical="center"/>
    </xf>
    <xf numFmtId="0" fontId="27" fillId="0" borderId="89" xfId="10" applyFont="1" applyBorder="1">
      <alignment vertical="center"/>
    </xf>
    <xf numFmtId="0" fontId="27" fillId="0" borderId="56" xfId="10" applyFont="1" applyFill="1" applyBorder="1" applyAlignment="1">
      <alignment vertical="center" wrapText="1"/>
    </xf>
    <xf numFmtId="178" fontId="26" fillId="2" borderId="38" xfId="10" applyNumberFormat="1" applyFont="1" applyFill="1" applyBorder="1" applyAlignment="1">
      <alignment horizontal="center" vertical="center" shrinkToFit="1"/>
    </xf>
    <xf numFmtId="178" fontId="26" fillId="2" borderId="108" xfId="10" applyNumberFormat="1" applyFont="1" applyFill="1" applyBorder="1" applyAlignment="1">
      <alignment horizontal="center" vertical="center" shrinkToFit="1"/>
    </xf>
    <xf numFmtId="178" fontId="26" fillId="2" borderId="137" xfId="10" applyNumberFormat="1" applyFont="1" applyFill="1" applyBorder="1" applyAlignment="1">
      <alignment horizontal="center" vertical="center" shrinkToFit="1"/>
    </xf>
    <xf numFmtId="0" fontId="27" fillId="0" borderId="85" xfId="10" applyFont="1" applyBorder="1">
      <alignment vertical="center"/>
    </xf>
    <xf numFmtId="0" fontId="27" fillId="0" borderId="18" xfId="10" applyFont="1" applyFill="1" applyBorder="1" applyAlignment="1">
      <alignment vertical="center" wrapText="1"/>
    </xf>
    <xf numFmtId="178" fontId="26" fillId="2" borderId="72" xfId="10" applyNumberFormat="1" applyFont="1" applyFill="1" applyBorder="1" applyAlignment="1">
      <alignment horizontal="center" vertical="center" shrinkToFit="1"/>
    </xf>
    <xf numFmtId="178" fontId="26" fillId="2" borderId="20" xfId="10" applyNumberFormat="1" applyFont="1" applyFill="1" applyBorder="1" applyAlignment="1">
      <alignment horizontal="center" vertical="center" shrinkToFit="1"/>
    </xf>
    <xf numFmtId="178" fontId="26" fillId="2" borderId="73" xfId="10" applyNumberFormat="1" applyFont="1" applyFill="1" applyBorder="1" applyAlignment="1">
      <alignment horizontal="center" vertical="center" shrinkToFit="1"/>
    </xf>
    <xf numFmtId="178" fontId="26" fillId="5" borderId="72" xfId="10" applyNumberFormat="1" applyFont="1" applyFill="1" applyBorder="1" applyAlignment="1" applyProtection="1">
      <alignment horizontal="center" vertical="center" shrinkToFit="1"/>
      <protection locked="0"/>
    </xf>
    <xf numFmtId="178" fontId="26" fillId="5" borderId="20" xfId="10" applyNumberFormat="1" applyFont="1" applyFill="1" applyBorder="1" applyAlignment="1" applyProtection="1">
      <alignment horizontal="center" vertical="center" shrinkToFit="1"/>
      <protection locked="0"/>
    </xf>
    <xf numFmtId="178" fontId="26" fillId="5" borderId="73" xfId="10" applyNumberFormat="1" applyFont="1" applyFill="1" applyBorder="1" applyAlignment="1" applyProtection="1">
      <alignment horizontal="center" vertical="center" shrinkToFit="1"/>
      <protection locked="0"/>
    </xf>
    <xf numFmtId="0" fontId="27" fillId="0" borderId="77" xfId="10" applyFont="1" applyBorder="1">
      <alignment vertical="center"/>
    </xf>
    <xf numFmtId="0" fontId="27" fillId="0" borderId="69" xfId="10" applyFont="1" applyFill="1" applyBorder="1" applyAlignment="1">
      <alignment vertical="center" wrapText="1"/>
    </xf>
    <xf numFmtId="178" fontId="26" fillId="0" borderId="72" xfId="10" applyNumberFormat="1" applyFont="1" applyFill="1" applyBorder="1" applyAlignment="1">
      <alignment horizontal="center" vertical="center" shrinkToFit="1"/>
    </xf>
    <xf numFmtId="178" fontId="26" fillId="0" borderId="20" xfId="10" applyNumberFormat="1" applyFont="1" applyFill="1" applyBorder="1" applyAlignment="1">
      <alignment horizontal="center" vertical="center" shrinkToFit="1"/>
    </xf>
    <xf numFmtId="178" fontId="26" fillId="0" borderId="73" xfId="10" applyNumberFormat="1" applyFont="1" applyFill="1" applyBorder="1" applyAlignment="1">
      <alignment horizontal="center" vertical="center" shrinkToFit="1"/>
    </xf>
    <xf numFmtId="178" fontId="26" fillId="2" borderId="78" xfId="10" applyNumberFormat="1" applyFont="1" applyFill="1" applyBorder="1" applyAlignment="1" applyProtection="1">
      <alignment horizontal="center" vertical="center" shrinkToFit="1"/>
    </xf>
    <xf numFmtId="178" fontId="26" fillId="2" borderId="79" xfId="10" applyNumberFormat="1" applyFont="1" applyFill="1" applyBorder="1" applyAlignment="1" applyProtection="1">
      <alignment horizontal="center" vertical="center" shrinkToFit="1"/>
    </xf>
    <xf numFmtId="178" fontId="26" fillId="2" borderId="82" xfId="10" applyNumberFormat="1" applyFont="1" applyFill="1" applyBorder="1" applyAlignment="1" applyProtection="1">
      <alignment horizontal="center" vertical="center" shrinkToFit="1"/>
    </xf>
    <xf numFmtId="178" fontId="26" fillId="2" borderId="57" xfId="10" applyNumberFormat="1" applyFont="1" applyFill="1" applyBorder="1" applyAlignment="1" applyProtection="1">
      <alignment horizontal="center" vertical="center" shrinkToFit="1"/>
    </xf>
    <xf numFmtId="178" fontId="26" fillId="2" borderId="72" xfId="10" applyNumberFormat="1" applyFont="1" applyFill="1" applyBorder="1" applyAlignment="1" applyProtection="1">
      <alignment horizontal="center" vertical="center" shrinkToFit="1"/>
    </xf>
    <xf numFmtId="178" fontId="26" fillId="2" borderId="20" xfId="10" applyNumberFormat="1" applyFont="1" applyFill="1" applyBorder="1" applyAlignment="1" applyProtection="1">
      <alignment horizontal="center" vertical="center" shrinkToFit="1"/>
    </xf>
    <xf numFmtId="178" fontId="26" fillId="2" borderId="73" xfId="10" applyNumberFormat="1" applyFont="1" applyFill="1" applyBorder="1" applyAlignment="1" applyProtection="1">
      <alignment horizontal="center" vertical="center" shrinkToFit="1"/>
    </xf>
    <xf numFmtId="178" fontId="26" fillId="2" borderId="19" xfId="10" applyNumberFormat="1" applyFont="1" applyFill="1" applyBorder="1" applyAlignment="1" applyProtection="1">
      <alignment horizontal="center" vertical="center" shrinkToFit="1"/>
    </xf>
    <xf numFmtId="178" fontId="26" fillId="2" borderId="80" xfId="10" applyNumberFormat="1" applyFont="1" applyFill="1" applyBorder="1" applyAlignment="1" applyProtection="1">
      <alignment horizontal="center" vertical="center" shrinkToFit="1"/>
    </xf>
    <xf numFmtId="178" fontId="26" fillId="2" borderId="81" xfId="10" applyNumberFormat="1" applyFont="1" applyFill="1" applyBorder="1" applyAlignment="1" applyProtection="1">
      <alignment horizontal="center" vertical="center" shrinkToFit="1"/>
    </xf>
    <xf numFmtId="178" fontId="26" fillId="2" borderId="87" xfId="10" applyNumberFormat="1" applyFont="1" applyFill="1" applyBorder="1" applyAlignment="1" applyProtection="1">
      <alignment horizontal="center" vertical="center" shrinkToFit="1"/>
    </xf>
    <xf numFmtId="178" fontId="26" fillId="2" borderId="70" xfId="10" applyNumberFormat="1" applyFont="1" applyFill="1" applyBorder="1" applyAlignment="1" applyProtection="1">
      <alignment horizontal="center" vertical="center" shrinkToFit="1"/>
    </xf>
    <xf numFmtId="0" fontId="29" fillId="0" borderId="0" xfId="10" applyFont="1">
      <alignment vertical="center"/>
    </xf>
    <xf numFmtId="0" fontId="27" fillId="0" borderId="0" xfId="10" applyFont="1" applyAlignment="1">
      <alignment vertical="center" shrinkToFit="1"/>
    </xf>
    <xf numFmtId="0" fontId="28" fillId="0" borderId="0" xfId="10" applyFont="1" applyAlignment="1">
      <alignment vertical="center" shrinkToFit="1"/>
    </xf>
    <xf numFmtId="0" fontId="27" fillId="0" borderId="0" xfId="10" applyFont="1" applyAlignment="1">
      <alignment horizontal="left" vertical="center"/>
    </xf>
    <xf numFmtId="0" fontId="27" fillId="0" borderId="0" xfId="10" applyFont="1" applyFill="1">
      <alignment vertical="center"/>
    </xf>
    <xf numFmtId="0" fontId="27" fillId="0" borderId="0" xfId="10" applyFont="1" applyFill="1" applyAlignment="1">
      <alignment vertical="center" wrapText="1"/>
    </xf>
    <xf numFmtId="0" fontId="27" fillId="0" borderId="0" xfId="10" applyFont="1" applyAlignment="1">
      <alignment vertical="center" wrapText="1"/>
    </xf>
    <xf numFmtId="0" fontId="27" fillId="0" borderId="0" xfId="10" applyFont="1" applyFill="1" applyBorder="1">
      <alignment vertical="center"/>
    </xf>
    <xf numFmtId="0" fontId="27" fillId="0" borderId="0" xfId="10" applyFont="1" applyBorder="1">
      <alignment vertical="center"/>
    </xf>
    <xf numFmtId="0" fontId="26" fillId="0" borderId="0" xfId="10" applyFont="1" applyFill="1" applyAlignment="1"/>
    <xf numFmtId="0" fontId="26" fillId="0" borderId="0" xfId="10" applyFont="1" applyFill="1" applyAlignment="1">
      <alignment vertical="center"/>
    </xf>
    <xf numFmtId="0" fontId="26" fillId="0" borderId="0" xfId="10" applyFont="1" applyFill="1" applyBorder="1" applyAlignment="1">
      <alignment vertical="center" wrapText="1"/>
    </xf>
    <xf numFmtId="0" fontId="26" fillId="0" borderId="0" xfId="10" applyFont="1" applyFill="1" applyBorder="1" applyAlignment="1">
      <alignment horizontal="justify" vertical="center" wrapText="1"/>
    </xf>
    <xf numFmtId="0" fontId="27" fillId="0" borderId="0" xfId="10" applyFont="1" applyFill="1" applyAlignment="1">
      <alignment vertical="center" textRotation="90"/>
    </xf>
    <xf numFmtId="0" fontId="27" fillId="0" borderId="0" xfId="10" applyFont="1" applyFill="1" applyAlignment="1">
      <alignment horizontal="left" vertical="center"/>
    </xf>
    <xf numFmtId="0" fontId="49" fillId="2" borderId="0" xfId="10" applyFont="1" applyFill="1" applyAlignment="1" applyProtection="1">
      <alignment horizontal="left" vertical="center"/>
    </xf>
    <xf numFmtId="0" fontId="50" fillId="2" borderId="0" xfId="10" applyFont="1" applyFill="1" applyAlignment="1" applyProtection="1">
      <alignment horizontal="center" vertical="center"/>
    </xf>
    <xf numFmtId="0" fontId="50" fillId="2" borderId="0" xfId="10" applyFont="1" applyFill="1" applyProtection="1">
      <alignment vertical="center"/>
    </xf>
    <xf numFmtId="0" fontId="50" fillId="2" borderId="0" xfId="10" applyFont="1" applyFill="1" applyAlignment="1" applyProtection="1">
      <alignment horizontal="left" vertical="center"/>
    </xf>
    <xf numFmtId="0" fontId="51" fillId="2" borderId="0" xfId="10" applyFont="1" applyFill="1" applyProtection="1">
      <alignment vertical="center"/>
    </xf>
    <xf numFmtId="0" fontId="51" fillId="2" borderId="0" xfId="10" applyFont="1" applyFill="1" applyAlignment="1" applyProtection="1">
      <alignment horizontal="left" vertical="center"/>
    </xf>
    <xf numFmtId="0" fontId="50" fillId="5" borderId="20" xfId="10" applyFont="1" applyFill="1" applyBorder="1" applyAlignment="1" applyProtection="1">
      <alignment horizontal="center" vertical="center"/>
      <protection locked="0"/>
    </xf>
    <xf numFmtId="20" fontId="50" fillId="5" borderId="20" xfId="10" applyNumberFormat="1" applyFont="1" applyFill="1" applyBorder="1" applyAlignment="1" applyProtection="1">
      <alignment horizontal="center" vertical="center"/>
      <protection locked="0"/>
    </xf>
    <xf numFmtId="0" fontId="50" fillId="2" borderId="20" xfId="10" applyFont="1" applyFill="1" applyBorder="1" applyAlignment="1" applyProtection="1">
      <alignment horizontal="center" vertical="center"/>
    </xf>
    <xf numFmtId="180" fontId="50" fillId="2" borderId="20" xfId="10" applyNumberFormat="1" applyFont="1" applyFill="1" applyBorder="1" applyAlignment="1" applyProtection="1">
      <alignment horizontal="center" vertical="center"/>
    </xf>
    <xf numFmtId="0" fontId="50" fillId="2" borderId="20" xfId="10" applyNumberFormat="1" applyFont="1" applyFill="1" applyBorder="1" applyAlignment="1" applyProtection="1">
      <alignment horizontal="center" vertical="center"/>
    </xf>
    <xf numFmtId="0" fontId="50" fillId="5" borderId="20" xfId="10" applyFont="1" applyFill="1" applyBorder="1" applyAlignment="1" applyProtection="1">
      <alignment horizontal="left" vertical="center"/>
      <protection locked="0"/>
    </xf>
    <xf numFmtId="0" fontId="50" fillId="2" borderId="20" xfId="11" applyNumberFormat="1" applyFont="1" applyFill="1" applyBorder="1" applyAlignment="1" applyProtection="1">
      <alignment horizontal="center" vertical="center"/>
    </xf>
    <xf numFmtId="20" fontId="50" fillId="2" borderId="20" xfId="10" applyNumberFormat="1" applyFont="1" applyFill="1" applyBorder="1" applyAlignment="1" applyProtection="1">
      <alignment horizontal="center" vertical="center"/>
    </xf>
    <xf numFmtId="0" fontId="52" fillId="2" borderId="0" xfId="10" applyFont="1" applyFill="1" applyAlignment="1" applyProtection="1">
      <alignment horizontal="left" vertical="center"/>
    </xf>
    <xf numFmtId="0" fontId="50" fillId="2" borderId="0" xfId="10" applyFont="1" applyFill="1" applyAlignment="1" applyProtection="1">
      <alignment vertical="center"/>
    </xf>
    <xf numFmtId="0" fontId="1" fillId="2" borderId="0" xfId="10" applyFill="1">
      <alignment vertical="center"/>
    </xf>
    <xf numFmtId="0" fontId="27" fillId="2" borderId="0" xfId="10" applyFont="1" applyFill="1" applyAlignment="1">
      <alignment horizontal="left" vertical="center"/>
    </xf>
    <xf numFmtId="0" fontId="25" fillId="2" borderId="0" xfId="10" applyFont="1" applyFill="1" applyAlignment="1">
      <alignment horizontal="left" vertical="center"/>
    </xf>
    <xf numFmtId="0" fontId="27" fillId="5" borderId="20" xfId="10" applyFont="1" applyFill="1" applyBorder="1" applyAlignment="1">
      <alignment horizontal="left" vertical="center"/>
    </xf>
    <xf numFmtId="0" fontId="27" fillId="2" borderId="0" xfId="10" applyFont="1" applyFill="1" applyAlignment="1">
      <alignment vertical="center"/>
    </xf>
    <xf numFmtId="0" fontId="27" fillId="4" borderId="20" xfId="10" applyFont="1" applyFill="1" applyBorder="1" applyAlignment="1">
      <alignment horizontal="left" vertical="center"/>
    </xf>
    <xf numFmtId="0" fontId="53" fillId="2" borderId="0" xfId="10" applyFont="1" applyFill="1" applyAlignment="1">
      <alignment horizontal="left" vertical="center"/>
    </xf>
    <xf numFmtId="0" fontId="27" fillId="2" borderId="0" xfId="10" applyFont="1" applyFill="1" applyBorder="1" applyAlignment="1">
      <alignment horizontal="center" vertical="center"/>
    </xf>
    <xf numFmtId="0" fontId="27" fillId="2" borderId="0" xfId="10" applyFont="1" applyFill="1" applyBorder="1" applyAlignment="1">
      <alignment horizontal="left" vertical="center"/>
    </xf>
    <xf numFmtId="0" fontId="27" fillId="2" borderId="20" xfId="10" applyFont="1" applyFill="1" applyBorder="1" applyAlignment="1">
      <alignment horizontal="center" vertical="center"/>
    </xf>
    <xf numFmtId="0" fontId="27" fillId="2" borderId="20" xfId="10" applyFont="1" applyFill="1" applyBorder="1" applyAlignment="1">
      <alignment horizontal="left" vertical="center"/>
    </xf>
    <xf numFmtId="0" fontId="54" fillId="2" borderId="0" xfId="10" applyFont="1" applyFill="1">
      <alignment vertical="center"/>
    </xf>
    <xf numFmtId="0" fontId="54" fillId="2" borderId="0" xfId="10" applyFont="1" applyFill="1" applyAlignment="1">
      <alignment horizontal="left" vertical="center"/>
    </xf>
    <xf numFmtId="0" fontId="27" fillId="2" borderId="0" xfId="10" applyFont="1" applyFill="1" applyBorder="1">
      <alignment vertical="center"/>
    </xf>
    <xf numFmtId="0" fontId="29" fillId="2" borderId="0" xfId="10" applyFont="1" applyFill="1" applyAlignment="1">
      <alignment vertical="center"/>
    </xf>
    <xf numFmtId="0" fontId="54" fillId="2" borderId="0" xfId="10" applyFont="1" applyFill="1" applyBorder="1">
      <alignment vertical="center"/>
    </xf>
    <xf numFmtId="0" fontId="54" fillId="2" borderId="0" xfId="10" applyFont="1" applyFill="1" applyBorder="1" applyAlignment="1">
      <alignment vertical="center"/>
    </xf>
    <xf numFmtId="0" fontId="54" fillId="2" borderId="0" xfId="10" applyFont="1" applyFill="1" applyBorder="1" applyAlignment="1">
      <alignment vertical="center" shrinkToFit="1"/>
    </xf>
    <xf numFmtId="0" fontId="27" fillId="2" borderId="0" xfId="10" applyFont="1" applyFill="1" applyAlignment="1">
      <alignment vertical="center" wrapText="1"/>
    </xf>
    <xf numFmtId="0" fontId="26" fillId="2" borderId="0" xfId="10" applyFont="1" applyFill="1" applyAlignment="1"/>
    <xf numFmtId="0" fontId="26" fillId="2" borderId="0" xfId="10" applyFont="1" applyFill="1">
      <alignment vertical="center"/>
    </xf>
    <xf numFmtId="0" fontId="26" fillId="2" borderId="0" xfId="10" applyFont="1" applyFill="1" applyAlignment="1">
      <alignment vertical="center" wrapText="1"/>
    </xf>
    <xf numFmtId="0" fontId="26" fillId="2" borderId="0" xfId="10" applyFont="1" applyFill="1" applyAlignment="1">
      <alignment horizontal="justify" vertical="center" wrapText="1"/>
    </xf>
    <xf numFmtId="0" fontId="57" fillId="2" borderId="0" xfId="10" applyFont="1" applyFill="1">
      <alignment vertical="center"/>
    </xf>
    <xf numFmtId="0" fontId="33" fillId="2" borderId="0" xfId="5" applyFont="1" applyFill="1" applyBorder="1" applyAlignment="1">
      <alignment horizontal="left" vertical="center"/>
    </xf>
    <xf numFmtId="0" fontId="33" fillId="2" borderId="0" xfId="5" applyFont="1" applyFill="1" applyBorder="1" applyAlignment="1">
      <alignment horizontal="right" vertical="center"/>
    </xf>
    <xf numFmtId="0" fontId="10" fillId="0" borderId="0" xfId="4">
      <alignment vertical="center"/>
    </xf>
    <xf numFmtId="0" fontId="10" fillId="0" borderId="0" xfId="4" applyAlignment="1">
      <alignment horizontal="center" vertical="center"/>
    </xf>
    <xf numFmtId="0" fontId="10" fillId="0" borderId="0" xfId="4" applyAlignment="1">
      <alignment vertical="center"/>
    </xf>
    <xf numFmtId="0" fontId="10" fillId="0" borderId="150" xfId="4" applyBorder="1" applyAlignment="1">
      <alignment horizontal="center" vertical="center"/>
    </xf>
    <xf numFmtId="0" fontId="10" fillId="0" borderId="79" xfId="4" applyBorder="1" applyAlignment="1">
      <alignment horizontal="center" vertical="center"/>
    </xf>
    <xf numFmtId="0" fontId="10" fillId="0" borderId="82" xfId="4" applyBorder="1" applyAlignment="1">
      <alignment horizontal="center" vertical="center"/>
    </xf>
    <xf numFmtId="0" fontId="10" fillId="0" borderId="45" xfId="4" applyBorder="1" applyAlignment="1">
      <alignment horizontal="center" vertical="center"/>
    </xf>
    <xf numFmtId="0" fontId="10" fillId="0" borderId="5" xfId="4" applyBorder="1">
      <alignment vertical="center"/>
    </xf>
    <xf numFmtId="0" fontId="10" fillId="0" borderId="151" xfId="4" applyBorder="1">
      <alignment vertical="center"/>
    </xf>
    <xf numFmtId="20" fontId="62" fillId="0" borderId="45" xfId="4" applyNumberFormat="1" applyFont="1" applyBorder="1" applyAlignment="1">
      <alignment horizontal="center" vertical="center"/>
    </xf>
    <xf numFmtId="0" fontId="62" fillId="0" borderId="45" xfId="4" applyFont="1" applyBorder="1" applyAlignment="1">
      <alignment horizontal="center" vertical="center"/>
    </xf>
    <xf numFmtId="0" fontId="10" fillId="0" borderId="51" xfId="4" applyBorder="1" applyAlignment="1">
      <alignment horizontal="center" vertical="center"/>
    </xf>
    <xf numFmtId="0" fontId="10" fillId="0" borderId="109" xfId="4" applyBorder="1">
      <alignment vertical="center"/>
    </xf>
    <xf numFmtId="0" fontId="10" fillId="0" borderId="152" xfId="4" applyBorder="1">
      <alignment vertical="center"/>
    </xf>
    <xf numFmtId="49" fontId="4" fillId="0" borderId="17" xfId="1" applyNumberFormat="1" applyFont="1" applyBorder="1" applyAlignment="1">
      <alignment horizontal="left" vertical="center"/>
    </xf>
    <xf numFmtId="49" fontId="0" fillId="0" borderId="0" xfId="1" applyNumberFormat="1" applyFont="1" applyFill="1" applyAlignment="1">
      <alignment horizontal="left" vertical="center"/>
    </xf>
    <xf numFmtId="49" fontId="8" fillId="0" borderId="0" xfId="1" applyNumberFormat="1" applyFont="1" applyFill="1" applyAlignment="1">
      <alignment vertical="center"/>
    </xf>
    <xf numFmtId="49" fontId="39" fillId="0" borderId="0" xfId="1" applyNumberFormat="1" applyFont="1" applyFill="1" applyAlignment="1">
      <alignment vertical="center"/>
    </xf>
    <xf numFmtId="49" fontId="8" fillId="0" borderId="0" xfId="1" applyNumberFormat="1" applyFont="1" applyFill="1" applyBorder="1" applyAlignment="1">
      <alignment vertical="center"/>
    </xf>
    <xf numFmtId="49" fontId="8" fillId="0" borderId="0" xfId="2" applyNumberFormat="1" applyFont="1" applyFill="1" applyBorder="1" applyAlignment="1">
      <alignment vertical="center"/>
    </xf>
    <xf numFmtId="49" fontId="0" fillId="0" borderId="0" xfId="1" applyNumberFormat="1" applyFont="1" applyFill="1" applyAlignment="1">
      <alignment vertical="center"/>
    </xf>
    <xf numFmtId="49" fontId="63" fillId="0" borderId="0" xfId="1" applyNumberFormat="1" applyFont="1" applyFill="1" applyAlignment="1">
      <alignment vertical="center"/>
    </xf>
    <xf numFmtId="49" fontId="8" fillId="0" borderId="0" xfId="1" applyNumberFormat="1" applyFont="1" applyAlignment="1">
      <alignment vertical="top"/>
    </xf>
    <xf numFmtId="49" fontId="8" fillId="0" borderId="17" xfId="2" applyNumberFormat="1" applyFont="1" applyFill="1" applyBorder="1" applyAlignment="1">
      <alignment horizontal="center" vertical="center"/>
    </xf>
    <xf numFmtId="49" fontId="8" fillId="0" borderId="153" xfId="2" applyNumberFormat="1" applyFont="1" applyFill="1" applyBorder="1" applyAlignment="1">
      <alignment horizontal="center" vertical="center"/>
    </xf>
    <xf numFmtId="49" fontId="8" fillId="0" borderId="154" xfId="2" applyNumberFormat="1" applyFont="1" applyFill="1" applyBorder="1" applyAlignment="1">
      <alignment horizontal="center" vertical="center"/>
    </xf>
    <xf numFmtId="49" fontId="8" fillId="0" borderId="18" xfId="2" applyNumberFormat="1" applyFont="1" applyFill="1" applyBorder="1" applyAlignment="1">
      <alignment horizontal="center" vertical="center"/>
    </xf>
    <xf numFmtId="49" fontId="8" fillId="0" borderId="155" xfId="2" applyNumberFormat="1" applyFont="1" applyFill="1" applyBorder="1" applyAlignment="1">
      <alignment horizontal="center" vertical="center"/>
    </xf>
    <xf numFmtId="49" fontId="8" fillId="0" borderId="0" xfId="1" applyNumberFormat="1" applyFont="1" applyBorder="1" applyAlignment="1">
      <alignment vertical="center"/>
    </xf>
    <xf numFmtId="49" fontId="4" fillId="0" borderId="18" xfId="1" applyNumberFormat="1" applyFont="1" applyFill="1" applyBorder="1" applyAlignment="1">
      <alignment vertical="center"/>
    </xf>
    <xf numFmtId="49" fontId="4" fillId="0" borderId="15" xfId="1" applyNumberFormat="1" applyFont="1" applyFill="1" applyBorder="1" applyAlignment="1">
      <alignment vertical="center"/>
    </xf>
    <xf numFmtId="49" fontId="4" fillId="0" borderId="0" xfId="1" applyNumberFormat="1" applyFont="1" applyFill="1" applyBorder="1" applyAlignment="1">
      <alignment vertical="center"/>
    </xf>
    <xf numFmtId="49" fontId="4" fillId="0" borderId="0" xfId="1" applyNumberFormat="1" applyFont="1" applyBorder="1" applyAlignment="1">
      <alignment vertical="center"/>
    </xf>
    <xf numFmtId="49" fontId="4" fillId="0" borderId="13" xfId="1" applyNumberFormat="1" applyFont="1" applyFill="1" applyBorder="1" applyAlignment="1">
      <alignment vertical="center"/>
    </xf>
    <xf numFmtId="49" fontId="4" fillId="0" borderId="14" xfId="1" applyNumberFormat="1" applyFont="1" applyFill="1" applyBorder="1" applyAlignment="1">
      <alignment vertical="center"/>
    </xf>
    <xf numFmtId="49" fontId="4" fillId="0" borderId="12" xfId="1" applyNumberFormat="1" applyFont="1" applyFill="1" applyBorder="1" applyAlignment="1">
      <alignment vertical="center"/>
    </xf>
    <xf numFmtId="49" fontId="4" fillId="0" borderId="17" xfId="1" applyNumberFormat="1" applyFont="1" applyFill="1" applyBorder="1" applyAlignment="1">
      <alignment vertical="center"/>
    </xf>
    <xf numFmtId="49" fontId="4" fillId="0" borderId="19" xfId="1" applyNumberFormat="1" applyFont="1" applyFill="1" applyBorder="1" applyAlignment="1">
      <alignment vertical="center"/>
    </xf>
    <xf numFmtId="49" fontId="4" fillId="0" borderId="16" xfId="1" applyNumberFormat="1" applyFont="1" applyFill="1" applyBorder="1" applyAlignment="1">
      <alignment vertical="center"/>
    </xf>
    <xf numFmtId="49" fontId="4" fillId="0" borderId="18" xfId="1" applyNumberFormat="1" applyFont="1" applyBorder="1" applyAlignment="1">
      <alignment vertical="center"/>
    </xf>
    <xf numFmtId="49" fontId="4" fillId="0" borderId="13" xfId="1" applyNumberFormat="1" applyFont="1" applyBorder="1" applyAlignment="1">
      <alignment vertical="center"/>
    </xf>
    <xf numFmtId="49" fontId="4" fillId="0" borderId="14" xfId="1" applyNumberFormat="1" applyFont="1" applyBorder="1" applyAlignment="1">
      <alignment vertical="center"/>
    </xf>
    <xf numFmtId="49" fontId="4" fillId="0" borderId="17" xfId="1" applyNumberFormat="1" applyFont="1" applyFill="1" applyBorder="1" applyAlignment="1">
      <alignment horizontal="left" vertical="center"/>
    </xf>
    <xf numFmtId="49" fontId="4" fillId="0" borderId="0" xfId="1" applyNumberFormat="1" applyFont="1" applyFill="1" applyBorder="1" applyAlignment="1">
      <alignment vertical="top" wrapText="1"/>
    </xf>
    <xf numFmtId="49" fontId="4" fillId="0" borderId="16" xfId="1" applyNumberFormat="1" applyFont="1" applyFill="1" applyBorder="1" applyAlignment="1">
      <alignment vertical="top" wrapText="1"/>
    </xf>
    <xf numFmtId="49" fontId="4" fillId="0" borderId="12" xfId="1" applyNumberFormat="1" applyFont="1" applyFill="1" applyBorder="1" applyAlignment="1">
      <alignment horizontal="center" vertical="center"/>
    </xf>
    <xf numFmtId="49" fontId="4" fillId="0" borderId="14" xfId="1" applyNumberFormat="1" applyFont="1" applyFill="1" applyBorder="1" applyAlignment="1">
      <alignment horizontal="center" vertical="center"/>
    </xf>
    <xf numFmtId="49" fontId="4" fillId="0" borderId="9" xfId="1" applyNumberFormat="1" applyFont="1" applyFill="1" applyBorder="1" applyAlignment="1">
      <alignment vertical="center"/>
    </xf>
    <xf numFmtId="49" fontId="4" fillId="0" borderId="10" xfId="1" applyNumberFormat="1" applyFont="1" applyFill="1" applyBorder="1" applyAlignment="1">
      <alignment vertical="center"/>
    </xf>
    <xf numFmtId="49" fontId="4" fillId="0" borderId="0" xfId="3" applyNumberFormat="1" applyFont="1" applyFill="1" applyBorder="1" applyAlignment="1">
      <alignment horizontal="right" vertical="center"/>
    </xf>
    <xf numFmtId="49" fontId="4" fillId="0" borderId="0" xfId="3" applyNumberFormat="1" applyFont="1" applyFill="1" applyBorder="1" applyAlignment="1">
      <alignment vertical="center"/>
    </xf>
    <xf numFmtId="49" fontId="4" fillId="0" borderId="0" xfId="3" applyNumberFormat="1" applyFont="1" applyBorder="1" applyAlignment="1">
      <alignment horizontal="left" vertical="center"/>
    </xf>
    <xf numFmtId="0" fontId="4" fillId="2" borderId="0" xfId="1" applyFont="1" applyFill="1" applyAlignment="1">
      <alignment horizontal="left" vertical="top"/>
    </xf>
    <xf numFmtId="0" fontId="4" fillId="2" borderId="0" xfId="1" applyFont="1" applyFill="1" applyAlignment="1">
      <alignment horizontal="left" vertical="top" wrapText="1"/>
    </xf>
    <xf numFmtId="0" fontId="4" fillId="2" borderId="0" xfId="1" applyFont="1" applyFill="1" applyAlignment="1">
      <alignment horizontal="center" vertical="center"/>
    </xf>
    <xf numFmtId="0" fontId="4" fillId="2" borderId="15" xfId="2" applyFont="1" applyFill="1" applyBorder="1" applyAlignment="1">
      <alignment horizontal="left" vertical="center" wrapText="1"/>
    </xf>
    <xf numFmtId="0" fontId="4" fillId="2" borderId="0" xfId="2" applyFont="1" applyFill="1" applyAlignment="1">
      <alignment horizontal="left" vertical="center" wrapText="1"/>
    </xf>
    <xf numFmtId="0" fontId="4" fillId="2" borderId="16" xfId="2" applyFont="1" applyFill="1" applyBorder="1" applyAlignment="1">
      <alignment horizontal="left" vertical="center" wrapText="1"/>
    </xf>
    <xf numFmtId="0" fontId="4" fillId="2" borderId="15" xfId="2" applyFont="1" applyFill="1" applyBorder="1" applyAlignment="1">
      <alignment horizontal="left" vertical="top" wrapText="1"/>
    </xf>
    <xf numFmtId="0" fontId="4" fillId="2" borderId="0" xfId="2" applyFont="1" applyFill="1" applyAlignment="1">
      <alignment horizontal="left" vertical="top" wrapText="1"/>
    </xf>
    <xf numFmtId="0" fontId="4" fillId="2" borderId="16" xfId="2" applyFont="1" applyFill="1" applyBorder="1" applyAlignment="1">
      <alignment horizontal="left" vertical="top" wrapText="1"/>
    </xf>
    <xf numFmtId="0" fontId="4" fillId="2" borderId="12" xfId="2" applyFont="1" applyFill="1" applyBorder="1" applyAlignment="1">
      <alignment horizontal="center" vertical="center" wrapText="1"/>
    </xf>
    <xf numFmtId="0" fontId="4" fillId="2" borderId="13" xfId="2" applyFont="1" applyFill="1" applyBorder="1" applyAlignment="1">
      <alignment horizontal="center" vertical="center" wrapText="1"/>
    </xf>
    <xf numFmtId="49" fontId="4" fillId="2" borderId="13" xfId="2" applyNumberFormat="1" applyFont="1" applyFill="1" applyBorder="1" applyAlignment="1">
      <alignment horizontal="center" vertical="center" wrapText="1"/>
    </xf>
    <xf numFmtId="0" fontId="4" fillId="2" borderId="1" xfId="1" applyFont="1" applyFill="1" applyBorder="1" applyAlignment="1">
      <alignment horizontal="center" vertical="center" textRotation="255"/>
    </xf>
    <xf numFmtId="0" fontId="4" fillId="2" borderId="5" xfId="3" applyFont="1" applyFill="1" applyBorder="1" applyAlignment="1">
      <alignment horizontal="center" vertical="center" textRotation="255"/>
    </xf>
    <xf numFmtId="0" fontId="4" fillId="2" borderId="2" xfId="1" applyFont="1" applyFill="1" applyBorder="1" applyAlignment="1">
      <alignment horizontal="left" vertical="center"/>
    </xf>
    <xf numFmtId="0" fontId="4" fillId="2" borderId="3" xfId="1" applyFont="1" applyFill="1" applyBorder="1" applyAlignment="1">
      <alignment horizontal="left" vertical="center"/>
    </xf>
    <xf numFmtId="0" fontId="4" fillId="2" borderId="4" xfId="1" applyFont="1" applyFill="1" applyBorder="1" applyAlignment="1">
      <alignment horizontal="left" vertical="center"/>
    </xf>
    <xf numFmtId="0" fontId="4" fillId="2" borderId="9" xfId="2" applyFont="1" applyFill="1" applyBorder="1" applyAlignment="1">
      <alignment horizontal="left" vertical="top" wrapText="1"/>
    </xf>
    <xf numFmtId="0" fontId="4" fillId="2" borderId="10" xfId="2" applyFont="1" applyFill="1" applyBorder="1" applyAlignment="1">
      <alignment horizontal="left" vertical="top" wrapText="1"/>
    </xf>
    <xf numFmtId="0" fontId="4" fillId="2" borderId="11" xfId="2" applyFont="1" applyFill="1" applyBorder="1" applyAlignment="1">
      <alignment horizontal="left" vertical="top" wrapText="1"/>
    </xf>
    <xf numFmtId="0" fontId="4" fillId="2" borderId="12" xfId="1" applyFont="1" applyFill="1" applyBorder="1" applyAlignment="1">
      <alignment horizontal="left" vertical="center"/>
    </xf>
    <xf numFmtId="0" fontId="4" fillId="2" borderId="13" xfId="1" applyFont="1" applyFill="1" applyBorder="1" applyAlignment="1">
      <alignment horizontal="left" vertical="center"/>
    </xf>
    <xf numFmtId="0" fontId="4" fillId="2" borderId="14" xfId="1" applyFont="1" applyFill="1" applyBorder="1" applyAlignment="1">
      <alignment horizontal="left" vertical="center"/>
    </xf>
    <xf numFmtId="0" fontId="4" fillId="2" borderId="9" xfId="1" applyFont="1" applyFill="1" applyBorder="1" applyAlignment="1">
      <alignment horizontal="left" vertical="center"/>
    </xf>
    <xf numFmtId="0" fontId="4" fillId="2" borderId="10" xfId="1" applyFont="1" applyFill="1" applyBorder="1" applyAlignment="1">
      <alignment horizontal="left" vertical="center"/>
    </xf>
    <xf numFmtId="0" fontId="4" fillId="2" borderId="11" xfId="1" applyFont="1" applyFill="1" applyBorder="1" applyAlignment="1">
      <alignment horizontal="left" vertical="center"/>
    </xf>
    <xf numFmtId="49" fontId="4" fillId="2" borderId="17" xfId="1" applyNumberFormat="1" applyFont="1" applyFill="1" applyBorder="1" applyAlignment="1">
      <alignment horizontal="left" vertical="center"/>
    </xf>
    <xf numFmtId="49" fontId="4" fillId="2" borderId="18" xfId="1" applyNumberFormat="1" applyFont="1" applyFill="1" applyBorder="1" applyAlignment="1">
      <alignment horizontal="left" vertical="center"/>
    </xf>
    <xf numFmtId="49" fontId="4" fillId="2" borderId="18" xfId="1" applyNumberFormat="1" applyFont="1" applyFill="1" applyBorder="1" applyAlignment="1">
      <alignment horizontal="center" vertical="center"/>
    </xf>
    <xf numFmtId="49" fontId="4" fillId="2" borderId="19" xfId="1" applyNumberFormat="1" applyFont="1" applyFill="1" applyBorder="1" applyAlignment="1">
      <alignment horizontal="center" vertical="center"/>
    </xf>
    <xf numFmtId="49" fontId="4" fillId="2" borderId="19" xfId="1" applyNumberFormat="1" applyFont="1" applyFill="1" applyBorder="1" applyAlignment="1">
      <alignment horizontal="left" vertical="center"/>
    </xf>
    <xf numFmtId="0" fontId="4" fillId="2" borderId="20" xfId="2" applyFont="1" applyFill="1" applyBorder="1" applyAlignment="1">
      <alignment horizontal="left" vertical="center"/>
    </xf>
    <xf numFmtId="0" fontId="4" fillId="2" borderId="12" xfId="1" applyFont="1" applyFill="1" applyBorder="1" applyAlignment="1">
      <alignment vertical="center"/>
    </xf>
    <xf numFmtId="0" fontId="4" fillId="2" borderId="13" xfId="1" applyFont="1" applyFill="1" applyBorder="1" applyAlignment="1">
      <alignment vertical="center"/>
    </xf>
    <xf numFmtId="0" fontId="4" fillId="2" borderId="14" xfId="1" applyFont="1" applyFill="1" applyBorder="1" applyAlignment="1">
      <alignment vertical="center"/>
    </xf>
    <xf numFmtId="0" fontId="8" fillId="0" borderId="17" xfId="4" applyFont="1" applyBorder="1" applyAlignment="1">
      <alignment horizontal="left" vertical="center"/>
    </xf>
    <xf numFmtId="0" fontId="8" fillId="0" borderId="18" xfId="4" applyFont="1" applyBorder="1" applyAlignment="1">
      <alignment horizontal="left" vertical="center"/>
    </xf>
    <xf numFmtId="0" fontId="8" fillId="0" borderId="19" xfId="4" applyFont="1" applyBorder="1" applyAlignment="1">
      <alignment horizontal="left" vertical="center"/>
    </xf>
    <xf numFmtId="0" fontId="4" fillId="2" borderId="14" xfId="2" applyFont="1" applyFill="1" applyBorder="1" applyAlignment="1">
      <alignment horizontal="center" vertical="center" wrapText="1"/>
    </xf>
    <xf numFmtId="0" fontId="4" fillId="2" borderId="12" xfId="1" applyFont="1" applyFill="1" applyBorder="1" applyAlignment="1">
      <alignment horizontal="center" vertical="center" wrapText="1"/>
    </xf>
    <xf numFmtId="0" fontId="4" fillId="2" borderId="14" xfId="1" applyFont="1" applyFill="1" applyBorder="1" applyAlignment="1">
      <alignment horizontal="center" vertical="center" wrapText="1"/>
    </xf>
    <xf numFmtId="0" fontId="4" fillId="2" borderId="9" xfId="1" applyFont="1" applyFill="1" applyBorder="1" applyAlignment="1">
      <alignment horizontal="center" vertical="center" wrapText="1"/>
    </xf>
    <xf numFmtId="0" fontId="4" fillId="2" borderId="11" xfId="1" applyFont="1" applyFill="1" applyBorder="1" applyAlignment="1">
      <alignment horizontal="center" vertical="center" wrapText="1"/>
    </xf>
    <xf numFmtId="0" fontId="4" fillId="2" borderId="6" xfId="1" applyFont="1" applyFill="1" applyBorder="1" applyAlignment="1">
      <alignment horizontal="left" vertical="center"/>
    </xf>
    <xf numFmtId="0" fontId="4" fillId="2" borderId="7" xfId="1" applyFont="1" applyFill="1" applyBorder="1" applyAlignment="1">
      <alignment horizontal="left" vertical="center"/>
    </xf>
    <xf numFmtId="0" fontId="4" fillId="2" borderId="8" xfId="1" applyFont="1" applyFill="1" applyBorder="1" applyAlignment="1">
      <alignment horizontal="left" vertical="center"/>
    </xf>
    <xf numFmtId="0" fontId="8" fillId="0" borderId="9" xfId="4" applyFont="1" applyBorder="1" applyAlignment="1">
      <alignment horizontal="left" vertical="center"/>
    </xf>
    <xf numFmtId="0" fontId="8" fillId="0" borderId="10" xfId="4" applyFont="1" applyBorder="1" applyAlignment="1">
      <alignment horizontal="left" vertical="center"/>
    </xf>
    <xf numFmtId="0" fontId="8" fillId="0" borderId="11" xfId="4" applyFont="1" applyBorder="1" applyAlignment="1">
      <alignment horizontal="left" vertical="center"/>
    </xf>
    <xf numFmtId="0" fontId="8" fillId="2" borderId="6" xfId="1" applyFont="1" applyFill="1" applyBorder="1" applyAlignment="1">
      <alignment horizontal="left" vertical="center" wrapText="1"/>
    </xf>
    <xf numFmtId="0" fontId="8" fillId="2" borderId="7" xfId="1" applyFont="1" applyFill="1" applyBorder="1" applyAlignment="1">
      <alignment horizontal="left" vertical="center" wrapText="1"/>
    </xf>
    <xf numFmtId="0" fontId="8" fillId="2" borderId="8" xfId="1" applyFont="1" applyFill="1" applyBorder="1" applyAlignment="1">
      <alignment horizontal="left" vertical="center" wrapText="1"/>
    </xf>
    <xf numFmtId="0" fontId="8" fillId="0" borderId="9" xfId="4" applyFont="1" applyBorder="1" applyAlignment="1">
      <alignment horizontal="left" vertical="center" wrapText="1"/>
    </xf>
    <xf numFmtId="0" fontId="8" fillId="0" borderId="10" xfId="4" applyFont="1" applyBorder="1" applyAlignment="1">
      <alignment horizontal="left" vertical="center" wrapText="1"/>
    </xf>
    <xf numFmtId="0" fontId="8" fillId="0" borderId="11" xfId="4" applyFont="1" applyBorder="1" applyAlignment="1">
      <alignment horizontal="left" vertical="center" wrapText="1"/>
    </xf>
    <xf numFmtId="0" fontId="4" fillId="2" borderId="12" xfId="1" applyFont="1" applyFill="1" applyBorder="1" applyAlignment="1">
      <alignment horizontal="left" vertical="center" wrapText="1"/>
    </xf>
    <xf numFmtId="0" fontId="4" fillId="2" borderId="15" xfId="1" applyFont="1" applyFill="1" applyBorder="1" applyAlignment="1">
      <alignment horizontal="left" vertical="center" wrapText="1"/>
    </xf>
    <xf numFmtId="0" fontId="4" fillId="2" borderId="0" xfId="1" applyFont="1" applyFill="1" applyBorder="1" applyAlignment="1">
      <alignment horizontal="left" vertical="center"/>
    </xf>
    <xf numFmtId="0" fontId="4" fillId="2" borderId="16" xfId="1" applyFont="1" applyFill="1" applyBorder="1" applyAlignment="1">
      <alignment horizontal="left" vertical="center"/>
    </xf>
    <xf numFmtId="0" fontId="4" fillId="2" borderId="15" xfId="1" applyFont="1" applyFill="1" applyBorder="1" applyAlignment="1">
      <alignment horizontal="left" vertical="center"/>
    </xf>
    <xf numFmtId="0" fontId="4" fillId="2" borderId="17" xfId="1" applyFont="1" applyFill="1" applyBorder="1" applyAlignment="1">
      <alignment horizontal="left" vertical="center"/>
    </xf>
    <xf numFmtId="0" fontId="4" fillId="2" borderId="18" xfId="1" applyFont="1" applyFill="1" applyBorder="1" applyAlignment="1">
      <alignment horizontal="left" vertical="center"/>
    </xf>
    <xf numFmtId="0" fontId="4" fillId="2" borderId="19" xfId="1" applyFont="1" applyFill="1" applyBorder="1" applyAlignment="1">
      <alignment horizontal="left" vertical="center"/>
    </xf>
    <xf numFmtId="0" fontId="4" fillId="2" borderId="18" xfId="1" applyFont="1" applyFill="1" applyBorder="1" applyAlignment="1">
      <alignment horizontal="center" vertical="center"/>
    </xf>
    <xf numFmtId="0" fontId="4" fillId="2" borderId="19" xfId="1" applyFont="1" applyFill="1" applyBorder="1" applyAlignment="1">
      <alignment horizontal="center" vertical="center"/>
    </xf>
    <xf numFmtId="31" fontId="4" fillId="2" borderId="13" xfId="1" applyNumberFormat="1" applyFont="1" applyFill="1" applyBorder="1" applyAlignment="1">
      <alignment horizontal="left" vertical="center"/>
    </xf>
    <xf numFmtId="0" fontId="4" fillId="2" borderId="21" xfId="1" applyFont="1" applyFill="1" applyBorder="1" applyAlignment="1">
      <alignment horizontal="left" vertical="center"/>
    </xf>
    <xf numFmtId="0" fontId="4" fillId="2" borderId="22" xfId="1" applyFont="1" applyFill="1" applyBorder="1" applyAlignment="1">
      <alignment horizontal="left" vertical="center"/>
    </xf>
    <xf numFmtId="0" fontId="4" fillId="2" borderId="23" xfId="1" applyFont="1" applyFill="1" applyBorder="1" applyAlignment="1">
      <alignment horizontal="left" vertical="center"/>
    </xf>
    <xf numFmtId="0" fontId="4" fillId="2" borderId="13" xfId="1" applyFont="1" applyFill="1" applyBorder="1" applyAlignment="1">
      <alignment horizontal="left" vertical="center" wrapText="1"/>
    </xf>
    <xf numFmtId="0" fontId="4" fillId="2" borderId="14" xfId="1" applyFont="1" applyFill="1" applyBorder="1" applyAlignment="1">
      <alignment horizontal="left" vertical="center" wrapText="1"/>
    </xf>
    <xf numFmtId="0" fontId="4" fillId="2" borderId="9" xfId="1" applyFont="1" applyFill="1" applyBorder="1" applyAlignment="1">
      <alignment horizontal="left" vertical="center" wrapText="1"/>
    </xf>
    <xf numFmtId="0" fontId="4" fillId="2" borderId="10" xfId="1" applyFont="1" applyFill="1" applyBorder="1" applyAlignment="1">
      <alignment horizontal="left" vertical="center" wrapText="1"/>
    </xf>
    <xf numFmtId="0" fontId="4" fillId="2" borderId="11" xfId="1" applyFont="1" applyFill="1" applyBorder="1" applyAlignment="1">
      <alignment horizontal="left" vertical="center" wrapText="1"/>
    </xf>
    <xf numFmtId="0" fontId="11" fillId="2" borderId="12" xfId="1" applyFont="1" applyFill="1" applyBorder="1" applyAlignment="1">
      <alignment horizontal="center" vertical="center"/>
    </xf>
    <xf numFmtId="0" fontId="11" fillId="2" borderId="14" xfId="3" applyFont="1" applyFill="1" applyBorder="1" applyAlignment="1">
      <alignment horizontal="center" vertical="center"/>
    </xf>
    <xf numFmtId="0" fontId="11" fillId="2" borderId="15" xfId="1" applyFont="1" applyFill="1" applyBorder="1" applyAlignment="1">
      <alignment horizontal="center" vertical="center"/>
    </xf>
    <xf numFmtId="0" fontId="11" fillId="2" borderId="16" xfId="3" applyFont="1" applyFill="1" applyBorder="1" applyAlignment="1">
      <alignment horizontal="center" vertical="center"/>
    </xf>
    <xf numFmtId="0" fontId="11" fillId="2" borderId="9" xfId="3" applyFont="1" applyFill="1" applyBorder="1" applyAlignment="1">
      <alignment horizontal="center" vertical="center"/>
    </xf>
    <xf numFmtId="0" fontId="11" fillId="2" borderId="11" xfId="3" applyFont="1" applyFill="1" applyBorder="1" applyAlignment="1">
      <alignment horizontal="center" vertical="center"/>
    </xf>
    <xf numFmtId="0" fontId="4" fillId="2" borderId="17" xfId="1" applyFont="1" applyFill="1" applyBorder="1" applyAlignment="1">
      <alignment horizontal="center" vertical="center"/>
    </xf>
    <xf numFmtId="176" fontId="4" fillId="2" borderId="17" xfId="1" applyNumberFormat="1" applyFont="1" applyFill="1" applyBorder="1" applyAlignment="1">
      <alignment horizontal="center" vertical="center"/>
    </xf>
    <xf numFmtId="176" fontId="4" fillId="2" borderId="18" xfId="1" applyNumberFormat="1" applyFont="1" applyFill="1" applyBorder="1" applyAlignment="1">
      <alignment horizontal="center" vertical="center"/>
    </xf>
    <xf numFmtId="176" fontId="4" fillId="2" borderId="19" xfId="1" applyNumberFormat="1" applyFont="1" applyFill="1" applyBorder="1" applyAlignment="1">
      <alignment horizontal="center" vertical="center"/>
    </xf>
    <xf numFmtId="0" fontId="4" fillId="2" borderId="1" xfId="3" applyFont="1" applyFill="1" applyBorder="1" applyAlignment="1">
      <alignment horizontal="center" vertical="center" textRotation="255" wrapText="1"/>
    </xf>
    <xf numFmtId="0" fontId="4" fillId="2" borderId="5" xfId="3" applyFont="1" applyFill="1" applyBorder="1" applyAlignment="1">
      <alignment horizontal="center" vertical="center" textRotation="255" wrapText="1"/>
    </xf>
    <xf numFmtId="0" fontId="4" fillId="0" borderId="5" xfId="4" applyFont="1" applyBorder="1" applyAlignment="1">
      <alignment horizontal="center" vertical="center" textRotation="255" wrapText="1"/>
    </xf>
    <xf numFmtId="0" fontId="4" fillId="0" borderId="24" xfId="4" applyFont="1" applyBorder="1" applyAlignment="1">
      <alignment horizontal="center" vertical="center" textRotation="255" wrapText="1"/>
    </xf>
    <xf numFmtId="0" fontId="4" fillId="2" borderId="12" xfId="1" applyFont="1" applyFill="1" applyBorder="1" applyAlignment="1">
      <alignment horizontal="center" vertical="center"/>
    </xf>
    <xf numFmtId="0" fontId="4" fillId="2" borderId="13" xfId="1" applyFont="1" applyFill="1" applyBorder="1" applyAlignment="1">
      <alignment horizontal="center" vertical="center"/>
    </xf>
    <xf numFmtId="0" fontId="4" fillId="2" borderId="14" xfId="1" applyFont="1" applyFill="1" applyBorder="1" applyAlignment="1">
      <alignment horizontal="center" vertical="center"/>
    </xf>
    <xf numFmtId="0" fontId="4" fillId="2" borderId="15" xfId="1" applyFont="1" applyFill="1" applyBorder="1" applyAlignment="1">
      <alignment horizontal="center" vertical="center"/>
    </xf>
    <xf numFmtId="0" fontId="4" fillId="2" borderId="0" xfId="1" applyFont="1" applyFill="1" applyBorder="1" applyAlignment="1">
      <alignment horizontal="center" vertical="center"/>
    </xf>
    <xf numFmtId="0" fontId="4" fillId="2" borderId="16" xfId="1" applyFont="1" applyFill="1" applyBorder="1" applyAlignment="1">
      <alignment horizontal="center" vertical="center"/>
    </xf>
    <xf numFmtId="0" fontId="4" fillId="2" borderId="9" xfId="1" applyFont="1" applyFill="1" applyBorder="1" applyAlignment="1">
      <alignment horizontal="center" vertical="center"/>
    </xf>
    <xf numFmtId="0" fontId="4" fillId="2" borderId="10" xfId="1" applyFont="1" applyFill="1" applyBorder="1" applyAlignment="1">
      <alignment horizontal="center" vertical="center"/>
    </xf>
    <xf numFmtId="0" fontId="4" fillId="2" borderId="11" xfId="1" applyFont="1" applyFill="1" applyBorder="1" applyAlignment="1">
      <alignment horizontal="center" vertical="center"/>
    </xf>
    <xf numFmtId="0" fontId="11" fillId="2" borderId="12" xfId="1" applyFont="1" applyFill="1" applyBorder="1" applyAlignment="1">
      <alignment horizontal="center" vertical="center" wrapText="1"/>
    </xf>
    <xf numFmtId="0" fontId="11" fillId="2" borderId="13" xfId="1" applyFont="1" applyFill="1" applyBorder="1" applyAlignment="1">
      <alignment horizontal="center" vertical="center" wrapText="1"/>
    </xf>
    <xf numFmtId="0" fontId="11" fillId="2" borderId="14" xfId="1" applyFont="1" applyFill="1" applyBorder="1" applyAlignment="1">
      <alignment horizontal="center" vertical="center" wrapText="1"/>
    </xf>
    <xf numFmtId="0" fontId="11" fillId="2" borderId="15" xfId="1" applyFont="1" applyFill="1" applyBorder="1" applyAlignment="1">
      <alignment horizontal="center" vertical="center" wrapText="1"/>
    </xf>
    <xf numFmtId="0" fontId="11" fillId="2" borderId="0" xfId="1" applyFont="1" applyFill="1" applyBorder="1" applyAlignment="1">
      <alignment horizontal="center" vertical="center" wrapText="1"/>
    </xf>
    <xf numFmtId="0" fontId="11" fillId="2" borderId="16" xfId="1" applyFont="1" applyFill="1" applyBorder="1" applyAlignment="1">
      <alignment horizontal="center" vertical="center" wrapText="1"/>
    </xf>
    <xf numFmtId="0" fontId="11" fillId="2" borderId="9" xfId="1" applyFont="1" applyFill="1" applyBorder="1" applyAlignment="1">
      <alignment horizontal="center" vertical="center" wrapText="1"/>
    </xf>
    <xf numFmtId="0" fontId="11" fillId="2" borderId="10" xfId="1" applyFont="1" applyFill="1" applyBorder="1" applyAlignment="1">
      <alignment horizontal="center" vertical="center" wrapText="1"/>
    </xf>
    <xf numFmtId="0" fontId="11" fillId="2" borderId="11" xfId="1" applyFont="1" applyFill="1" applyBorder="1" applyAlignment="1">
      <alignment horizontal="center" vertical="center" wrapText="1"/>
    </xf>
    <xf numFmtId="0" fontId="11" fillId="2" borderId="12" xfId="3" applyFont="1" applyFill="1" applyBorder="1" applyAlignment="1">
      <alignment horizontal="center" vertical="center" wrapText="1"/>
    </xf>
    <xf numFmtId="0" fontId="11" fillId="2" borderId="13" xfId="3" applyFont="1" applyFill="1" applyBorder="1" applyAlignment="1">
      <alignment horizontal="center" vertical="center" wrapText="1"/>
    </xf>
    <xf numFmtId="0" fontId="11" fillId="2" borderId="14" xfId="3" applyFont="1" applyFill="1" applyBorder="1" applyAlignment="1">
      <alignment horizontal="center" vertical="center" wrapText="1"/>
    </xf>
    <xf numFmtId="0" fontId="11" fillId="2" borderId="15" xfId="3" applyFont="1" applyFill="1" applyBorder="1" applyAlignment="1">
      <alignment horizontal="center" vertical="center" wrapText="1"/>
    </xf>
    <xf numFmtId="0" fontId="11" fillId="2" borderId="0" xfId="3" applyFont="1" applyFill="1" applyBorder="1" applyAlignment="1">
      <alignment horizontal="center" vertical="center" wrapText="1"/>
    </xf>
    <xf numFmtId="0" fontId="11" fillId="2" borderId="16" xfId="3" applyFont="1" applyFill="1" applyBorder="1" applyAlignment="1">
      <alignment horizontal="center" vertical="center" wrapText="1"/>
    </xf>
    <xf numFmtId="0" fontId="11" fillId="2" borderId="9" xfId="3" applyFont="1" applyFill="1" applyBorder="1" applyAlignment="1">
      <alignment horizontal="center" vertical="center" wrapText="1"/>
    </xf>
    <xf numFmtId="0" fontId="11" fillId="2" borderId="10" xfId="3" applyFont="1" applyFill="1" applyBorder="1" applyAlignment="1">
      <alignment horizontal="center" vertical="center" wrapText="1"/>
    </xf>
    <xf numFmtId="0" fontId="11" fillId="2" borderId="11" xfId="3" applyFont="1" applyFill="1" applyBorder="1" applyAlignment="1">
      <alignment horizontal="center" vertical="center" wrapText="1"/>
    </xf>
    <xf numFmtId="0" fontId="12" fillId="0" borderId="12" xfId="1" applyFont="1" applyFill="1" applyBorder="1" applyAlignment="1">
      <alignment vertical="center"/>
    </xf>
    <xf numFmtId="0" fontId="8" fillId="0" borderId="14" xfId="4" applyFont="1" applyBorder="1" applyAlignment="1">
      <alignment vertical="center"/>
    </xf>
    <xf numFmtId="0" fontId="12" fillId="0" borderId="15" xfId="1" applyFont="1" applyFill="1" applyBorder="1" applyAlignment="1">
      <alignment vertical="center"/>
    </xf>
    <xf numFmtId="0" fontId="8" fillId="0" borderId="16" xfId="4" applyFont="1" applyBorder="1" applyAlignment="1">
      <alignment vertical="center"/>
    </xf>
    <xf numFmtId="0" fontId="8" fillId="0" borderId="9" xfId="4" applyFont="1" applyBorder="1" applyAlignment="1">
      <alignment vertical="center"/>
    </xf>
    <xf numFmtId="0" fontId="8" fillId="0" borderId="11" xfId="4" applyFont="1" applyBorder="1" applyAlignment="1">
      <alignment vertical="center"/>
    </xf>
    <xf numFmtId="0" fontId="4" fillId="2" borderId="0" xfId="1" applyFont="1" applyFill="1" applyAlignment="1">
      <alignment vertical="top" wrapText="1"/>
    </xf>
    <xf numFmtId="0" fontId="4" fillId="0" borderId="0" xfId="4" applyFont="1" applyAlignment="1">
      <alignment wrapText="1"/>
    </xf>
    <xf numFmtId="0" fontId="11" fillId="2" borderId="17" xfId="1" applyFont="1" applyFill="1" applyBorder="1" applyAlignment="1">
      <alignment vertical="center" shrinkToFit="1"/>
    </xf>
    <xf numFmtId="0" fontId="11" fillId="2" borderId="18" xfId="1" applyFont="1" applyFill="1" applyBorder="1" applyAlignment="1">
      <alignment vertical="center" shrinkToFit="1"/>
    </xf>
    <xf numFmtId="0" fontId="11" fillId="2" borderId="19" xfId="1" applyFont="1" applyFill="1" applyBorder="1" applyAlignment="1">
      <alignment vertical="center" shrinkToFit="1"/>
    </xf>
    <xf numFmtId="0" fontId="4" fillId="2" borderId="12"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0" xfId="3" applyFont="1" applyFill="1" applyBorder="1" applyAlignment="1">
      <alignment horizontal="center" vertical="center" wrapText="1"/>
    </xf>
    <xf numFmtId="0" fontId="4" fillId="2" borderId="16" xfId="3" applyFont="1" applyFill="1" applyBorder="1" applyAlignment="1">
      <alignment horizontal="center" vertical="center" wrapText="1"/>
    </xf>
    <xf numFmtId="0" fontId="4" fillId="2" borderId="9" xfId="3" applyFont="1" applyFill="1" applyBorder="1" applyAlignment="1">
      <alignment horizontal="center" vertical="center" wrapText="1"/>
    </xf>
    <xf numFmtId="0" fontId="4" fillId="2" borderId="10" xfId="3" applyFont="1" applyFill="1" applyBorder="1" applyAlignment="1">
      <alignment horizontal="center" vertical="center" wrapText="1"/>
    </xf>
    <xf numFmtId="0" fontId="4" fillId="2" borderId="11" xfId="3" applyFont="1" applyFill="1" applyBorder="1" applyAlignment="1">
      <alignment horizontal="center" vertical="center" wrapText="1"/>
    </xf>
    <xf numFmtId="0" fontId="4" fillId="2" borderId="25" xfId="1" applyFont="1" applyFill="1" applyBorder="1" applyAlignment="1">
      <alignment horizontal="center" vertical="center"/>
    </xf>
    <xf numFmtId="0" fontId="4" fillId="2" borderId="26" xfId="1" applyFont="1" applyFill="1" applyBorder="1" applyAlignment="1">
      <alignment horizontal="center" vertical="center"/>
    </xf>
    <xf numFmtId="0" fontId="4" fillId="2" borderId="27" xfId="1" applyFont="1" applyFill="1" applyBorder="1" applyAlignment="1">
      <alignment horizontal="center" vertical="center"/>
    </xf>
    <xf numFmtId="0" fontId="4" fillId="2" borderId="28" xfId="1" applyFont="1" applyFill="1" applyBorder="1" applyAlignment="1">
      <alignment horizontal="center" vertical="center"/>
    </xf>
    <xf numFmtId="0" fontId="4" fillId="2" borderId="29" xfId="1" applyFont="1" applyFill="1" applyBorder="1" applyAlignment="1">
      <alignment horizontal="center" vertical="center"/>
    </xf>
    <xf numFmtId="0" fontId="4" fillId="2" borderId="30" xfId="1" applyFont="1" applyFill="1" applyBorder="1" applyAlignment="1">
      <alignment horizontal="center" vertical="center"/>
    </xf>
    <xf numFmtId="0" fontId="4" fillId="2" borderId="31" xfId="1" applyFont="1" applyFill="1" applyBorder="1" applyAlignment="1">
      <alignment horizontal="center" vertical="center"/>
    </xf>
    <xf numFmtId="0" fontId="4" fillId="2" borderId="32" xfId="1" applyFont="1" applyFill="1" applyBorder="1" applyAlignment="1">
      <alignment horizontal="center" vertical="center"/>
    </xf>
    <xf numFmtId="0" fontId="4" fillId="2" borderId="33" xfId="1" applyFont="1" applyFill="1" applyBorder="1" applyAlignment="1">
      <alignment horizontal="center" vertical="center"/>
    </xf>
    <xf numFmtId="0" fontId="4" fillId="2" borderId="0" xfId="1" applyFont="1" applyFill="1" applyAlignment="1">
      <alignment horizontal="right" vertical="center"/>
    </xf>
    <xf numFmtId="0" fontId="4" fillId="2" borderId="47" xfId="2" applyFont="1" applyFill="1" applyBorder="1" applyAlignment="1">
      <alignment horizontal="center" vertical="center" wrapText="1"/>
    </xf>
    <xf numFmtId="0" fontId="4" fillId="2" borderId="0" xfId="2" applyFont="1" applyFill="1" applyBorder="1" applyAlignment="1">
      <alignment horizontal="left" vertical="center" wrapText="1"/>
    </xf>
    <xf numFmtId="0" fontId="4" fillId="2" borderId="38" xfId="1" applyFont="1" applyFill="1" applyBorder="1" applyAlignment="1">
      <alignment horizontal="center" vertical="center" textRotation="255"/>
    </xf>
    <xf numFmtId="0" fontId="4" fillId="2" borderId="45" xfId="3" applyFont="1" applyFill="1" applyBorder="1" applyAlignment="1">
      <alignment horizontal="center" vertical="center" textRotation="255"/>
    </xf>
    <xf numFmtId="0" fontId="4" fillId="2" borderId="51" xfId="3" applyFont="1" applyFill="1" applyBorder="1" applyAlignment="1">
      <alignment horizontal="center" vertical="center" textRotation="255"/>
    </xf>
    <xf numFmtId="0" fontId="4" fillId="2" borderId="39" xfId="1" applyFont="1" applyFill="1" applyBorder="1" applyAlignment="1">
      <alignment horizontal="left" vertical="center"/>
    </xf>
    <xf numFmtId="0" fontId="4" fillId="2" borderId="40" xfId="1" applyFont="1" applyFill="1" applyBorder="1" applyAlignment="1">
      <alignment horizontal="left" vertical="center"/>
    </xf>
    <xf numFmtId="0" fontId="4" fillId="2" borderId="41" xfId="1" applyFont="1" applyFill="1" applyBorder="1" applyAlignment="1">
      <alignment horizontal="left" vertical="center"/>
    </xf>
    <xf numFmtId="0" fontId="4" fillId="2" borderId="42" xfId="1" applyFont="1" applyFill="1" applyBorder="1" applyAlignment="1">
      <alignment horizontal="left" vertical="center"/>
    </xf>
    <xf numFmtId="0" fontId="4" fillId="2" borderId="43" xfId="1" applyFont="1" applyFill="1" applyBorder="1" applyAlignment="1">
      <alignment horizontal="left" vertical="center"/>
    </xf>
    <xf numFmtId="0" fontId="4" fillId="2" borderId="44" xfId="1" applyFont="1" applyFill="1" applyBorder="1" applyAlignment="1">
      <alignment horizontal="left" vertical="center"/>
    </xf>
    <xf numFmtId="0" fontId="4" fillId="2" borderId="48" xfId="2" applyFont="1" applyFill="1" applyBorder="1" applyAlignment="1">
      <alignment horizontal="left" vertical="center" wrapText="1"/>
    </xf>
    <xf numFmtId="0" fontId="4" fillId="2" borderId="9" xfId="2" applyFont="1" applyFill="1" applyBorder="1" applyAlignment="1">
      <alignment horizontal="left" vertical="center" wrapText="1"/>
    </xf>
    <xf numFmtId="0" fontId="4" fillId="2" borderId="10" xfId="2" applyFont="1" applyFill="1" applyBorder="1" applyAlignment="1">
      <alignment horizontal="left" vertical="center" wrapText="1"/>
    </xf>
    <xf numFmtId="0" fontId="4" fillId="2" borderId="49" xfId="2" applyFont="1" applyFill="1" applyBorder="1" applyAlignment="1">
      <alignment horizontal="left" vertical="center" wrapText="1"/>
    </xf>
    <xf numFmtId="49" fontId="4" fillId="2" borderId="50" xfId="1" applyNumberFormat="1" applyFont="1" applyFill="1" applyBorder="1" applyAlignment="1">
      <alignment horizontal="left" vertical="center"/>
    </xf>
    <xf numFmtId="0" fontId="8" fillId="2" borderId="0" xfId="1" applyFont="1" applyFill="1" applyBorder="1" applyAlignment="1">
      <alignment horizontal="center" vertical="center"/>
    </xf>
    <xf numFmtId="176" fontId="4" fillId="2" borderId="9" xfId="1" applyNumberFormat="1" applyFont="1" applyFill="1" applyBorder="1" applyAlignment="1">
      <alignment horizontal="left" vertical="top"/>
    </xf>
    <xf numFmtId="176" fontId="4" fillId="2" borderId="10" xfId="1" applyNumberFormat="1" applyFont="1" applyFill="1" applyBorder="1" applyAlignment="1">
      <alignment horizontal="left" vertical="top"/>
    </xf>
    <xf numFmtId="176" fontId="4" fillId="2" borderId="49" xfId="1" applyNumberFormat="1" applyFont="1" applyFill="1" applyBorder="1" applyAlignment="1">
      <alignment horizontal="left" vertical="top"/>
    </xf>
    <xf numFmtId="0" fontId="4" fillId="2" borderId="52" xfId="1" applyFont="1" applyFill="1" applyBorder="1" applyAlignment="1">
      <alignment horizontal="left" vertical="center"/>
    </xf>
    <xf numFmtId="0" fontId="4" fillId="2" borderId="53" xfId="1" applyFont="1" applyFill="1" applyBorder="1" applyAlignment="1">
      <alignment horizontal="left" vertical="center"/>
    </xf>
    <xf numFmtId="0" fontId="4" fillId="2" borderId="54" xfId="1" applyFont="1" applyFill="1" applyBorder="1" applyAlignment="1">
      <alignment horizontal="left" vertical="center"/>
    </xf>
    <xf numFmtId="0" fontId="8" fillId="2" borderId="0" xfId="1" applyFont="1" applyFill="1" applyBorder="1" applyAlignment="1">
      <alignment horizontal="left" vertical="center"/>
    </xf>
    <xf numFmtId="0" fontId="4" fillId="2" borderId="12" xfId="1" applyFont="1" applyFill="1" applyBorder="1" applyAlignment="1">
      <alignment horizontal="left" vertical="top" wrapText="1"/>
    </xf>
    <xf numFmtId="0" fontId="4" fillId="2" borderId="13" xfId="1" applyFont="1" applyFill="1" applyBorder="1" applyAlignment="1">
      <alignment horizontal="left" vertical="top" wrapText="1"/>
    </xf>
    <xf numFmtId="0" fontId="4" fillId="2" borderId="14" xfId="1" applyFont="1" applyFill="1" applyBorder="1" applyAlignment="1">
      <alignment horizontal="left" vertical="top" wrapText="1"/>
    </xf>
    <xf numFmtId="0" fontId="4" fillId="2" borderId="9" xfId="1" applyFont="1" applyFill="1" applyBorder="1" applyAlignment="1">
      <alignment horizontal="left" vertical="top" wrapText="1"/>
    </xf>
    <xf numFmtId="0" fontId="4" fillId="2" borderId="10" xfId="1" applyFont="1" applyFill="1" applyBorder="1" applyAlignment="1">
      <alignment horizontal="left" vertical="top" wrapText="1"/>
    </xf>
    <xf numFmtId="0" fontId="4" fillId="2" borderId="11" xfId="1" applyFont="1" applyFill="1" applyBorder="1" applyAlignment="1">
      <alignment horizontal="left" vertical="top" wrapText="1"/>
    </xf>
    <xf numFmtId="0" fontId="4" fillId="2" borderId="12" xfId="1" applyFont="1" applyFill="1" applyBorder="1" applyAlignment="1">
      <alignment horizontal="left" vertical="top"/>
    </xf>
    <xf numFmtId="0" fontId="4" fillId="2" borderId="13" xfId="1" applyFont="1" applyFill="1" applyBorder="1" applyAlignment="1">
      <alignment horizontal="left" vertical="top"/>
    </xf>
    <xf numFmtId="0" fontId="4" fillId="2" borderId="47" xfId="1" applyFont="1" applyFill="1" applyBorder="1" applyAlignment="1">
      <alignment horizontal="left" vertical="top"/>
    </xf>
    <xf numFmtId="0" fontId="8" fillId="2" borderId="0" xfId="1" applyFont="1" applyFill="1" applyBorder="1" applyAlignment="1">
      <alignment horizontal="center" vertical="center" textRotation="255"/>
    </xf>
    <xf numFmtId="0" fontId="8" fillId="2" borderId="0" xfId="3" applyFont="1" applyFill="1" applyBorder="1" applyAlignment="1">
      <alignment horizontal="center" vertical="center" textRotation="255"/>
    </xf>
    <xf numFmtId="0" fontId="4" fillId="2" borderId="21" xfId="1" applyFont="1" applyFill="1" applyBorder="1" applyAlignment="1">
      <alignment horizontal="left" vertical="center" wrapText="1"/>
    </xf>
    <xf numFmtId="0" fontId="4" fillId="2" borderId="22" xfId="1" applyFont="1" applyFill="1" applyBorder="1" applyAlignment="1">
      <alignment horizontal="left" vertical="center" wrapText="1"/>
    </xf>
    <xf numFmtId="0" fontId="4" fillId="2" borderId="46" xfId="1" applyFont="1" applyFill="1" applyBorder="1" applyAlignment="1">
      <alignment horizontal="left" vertical="center" wrapText="1"/>
    </xf>
    <xf numFmtId="0" fontId="4" fillId="2" borderId="45" xfId="1" applyFont="1" applyFill="1" applyBorder="1" applyAlignment="1">
      <alignment horizontal="center" vertical="center" textRotation="255"/>
    </xf>
    <xf numFmtId="0" fontId="4" fillId="2" borderId="51" xfId="1" applyFont="1" applyFill="1" applyBorder="1" applyAlignment="1">
      <alignment horizontal="center" vertical="center" textRotation="255"/>
    </xf>
    <xf numFmtId="0" fontId="4" fillId="2" borderId="55" xfId="1" applyFont="1" applyFill="1" applyBorder="1" applyAlignment="1">
      <alignment horizontal="left" vertical="center"/>
    </xf>
    <xf numFmtId="0" fontId="4" fillId="2" borderId="56" xfId="1" applyFont="1" applyFill="1" applyBorder="1" applyAlignment="1">
      <alignment horizontal="left" vertical="center"/>
    </xf>
    <xf numFmtId="0" fontId="4" fillId="2" borderId="57" xfId="1" applyFont="1" applyFill="1" applyBorder="1" applyAlignment="1">
      <alignment horizontal="left" vertical="center"/>
    </xf>
    <xf numFmtId="0" fontId="4" fillId="2" borderId="55" xfId="2" applyFont="1" applyFill="1" applyBorder="1" applyAlignment="1">
      <alignment horizontal="center" vertical="top" wrapText="1"/>
    </xf>
    <xf numFmtId="0" fontId="4" fillId="2" borderId="56" xfId="2" applyFont="1" applyFill="1" applyBorder="1" applyAlignment="1">
      <alignment horizontal="center" vertical="top" wrapText="1"/>
    </xf>
    <xf numFmtId="0" fontId="4" fillId="2" borderId="57" xfId="2" applyFont="1" applyFill="1" applyBorder="1" applyAlignment="1">
      <alignment horizontal="center" vertical="top" wrapText="1"/>
    </xf>
    <xf numFmtId="176" fontId="4" fillId="2" borderId="17" xfId="2" applyNumberFormat="1" applyFont="1" applyFill="1" applyBorder="1" applyAlignment="1">
      <alignment horizontal="left" vertical="center" wrapText="1" indent="1"/>
    </xf>
    <xf numFmtId="176" fontId="4" fillId="2" borderId="18" xfId="2" applyNumberFormat="1" applyFont="1" applyFill="1" applyBorder="1" applyAlignment="1">
      <alignment horizontal="left" vertical="center" wrapText="1" indent="1"/>
    </xf>
    <xf numFmtId="176" fontId="4" fillId="2" borderId="50" xfId="2" applyNumberFormat="1" applyFont="1" applyFill="1" applyBorder="1" applyAlignment="1">
      <alignment horizontal="left" vertical="center" wrapText="1" indent="1"/>
    </xf>
    <xf numFmtId="0" fontId="4" fillId="2" borderId="49" xfId="1" applyFont="1" applyFill="1" applyBorder="1" applyAlignment="1">
      <alignment horizontal="center" vertical="center"/>
    </xf>
    <xf numFmtId="0" fontId="4" fillId="2" borderId="62" xfId="1" applyFont="1" applyFill="1" applyBorder="1" applyAlignment="1">
      <alignment horizontal="left" vertical="center"/>
    </xf>
    <xf numFmtId="0" fontId="4" fillId="2" borderId="63" xfId="1" applyFont="1" applyFill="1" applyBorder="1" applyAlignment="1">
      <alignment horizontal="left" vertical="center"/>
    </xf>
    <xf numFmtId="0" fontId="4" fillId="2" borderId="39" xfId="1" applyFont="1" applyFill="1" applyBorder="1" applyAlignment="1">
      <alignment horizontal="center" vertical="center"/>
    </xf>
    <xf numFmtId="0" fontId="4" fillId="2" borderId="40" xfId="1" applyFont="1" applyFill="1" applyBorder="1" applyAlignment="1">
      <alignment horizontal="center" vertical="center"/>
    </xf>
    <xf numFmtId="0" fontId="4" fillId="2" borderId="41" xfId="1" applyFont="1" applyFill="1" applyBorder="1" applyAlignment="1">
      <alignment horizontal="center" vertical="center"/>
    </xf>
    <xf numFmtId="176" fontId="4" fillId="2" borderId="39" xfId="1" applyNumberFormat="1" applyFont="1" applyFill="1" applyBorder="1" applyAlignment="1">
      <alignment horizontal="left" vertical="center"/>
    </xf>
    <xf numFmtId="176" fontId="4" fillId="2" borderId="40" xfId="1" applyNumberFormat="1" applyFont="1" applyFill="1" applyBorder="1" applyAlignment="1">
      <alignment horizontal="left" vertical="center"/>
    </xf>
    <xf numFmtId="176" fontId="4" fillId="2" borderId="64" xfId="1" applyNumberFormat="1" applyFont="1" applyFill="1" applyBorder="1" applyAlignment="1">
      <alignment horizontal="left" vertical="center"/>
    </xf>
    <xf numFmtId="176" fontId="4" fillId="2" borderId="9" xfId="1" applyNumberFormat="1" applyFont="1" applyFill="1" applyBorder="1" applyAlignment="1">
      <alignment horizontal="left" vertical="center"/>
    </xf>
    <xf numFmtId="176" fontId="4" fillId="2" borderId="10" xfId="1" applyNumberFormat="1" applyFont="1" applyFill="1" applyBorder="1" applyAlignment="1">
      <alignment horizontal="left" vertical="center"/>
    </xf>
    <xf numFmtId="176" fontId="4" fillId="2" borderId="49" xfId="1" applyNumberFormat="1" applyFont="1" applyFill="1" applyBorder="1" applyAlignment="1">
      <alignment horizontal="left" vertical="center"/>
    </xf>
    <xf numFmtId="0" fontId="4" fillId="2" borderId="52" xfId="2" applyFont="1" applyFill="1" applyBorder="1" applyAlignment="1">
      <alignment horizontal="left" vertical="center" wrapText="1"/>
    </xf>
    <xf numFmtId="0" fontId="4" fillId="2" borderId="53" xfId="2" applyFont="1" applyFill="1" applyBorder="1" applyAlignment="1">
      <alignment horizontal="left" vertical="center" wrapText="1"/>
    </xf>
    <xf numFmtId="0" fontId="4" fillId="2" borderId="65" xfId="2" applyFont="1" applyFill="1" applyBorder="1" applyAlignment="1">
      <alignment horizontal="left" vertical="center" wrapText="1"/>
    </xf>
    <xf numFmtId="0" fontId="8" fillId="2" borderId="40" xfId="1" applyFont="1" applyFill="1" applyBorder="1" applyAlignment="1">
      <alignment horizontal="left" vertical="top" wrapText="1"/>
    </xf>
    <xf numFmtId="0" fontId="8" fillId="2" borderId="0" xfId="1" applyFont="1" applyFill="1" applyBorder="1" applyAlignment="1">
      <alignment horizontal="left" vertical="top" wrapText="1"/>
    </xf>
    <xf numFmtId="49" fontId="4" fillId="0" borderId="13" xfId="3" applyNumberFormat="1" applyFont="1" applyFill="1" applyBorder="1" applyAlignment="1">
      <alignment horizontal="left" vertical="center"/>
    </xf>
    <xf numFmtId="49" fontId="4" fillId="0" borderId="13" xfId="1" applyNumberFormat="1" applyFont="1" applyFill="1" applyBorder="1" applyAlignment="1">
      <alignment horizontal="left" vertical="top" wrapText="1"/>
    </xf>
    <xf numFmtId="49" fontId="4" fillId="0" borderId="0" xfId="1" applyNumberFormat="1" applyFont="1" applyFill="1" applyBorder="1" applyAlignment="1">
      <alignment horizontal="left" vertical="top" wrapText="1"/>
    </xf>
    <xf numFmtId="49" fontId="4" fillId="0" borderId="12" xfId="1" applyNumberFormat="1" applyFont="1" applyFill="1" applyBorder="1" applyAlignment="1">
      <alignment vertical="center" shrinkToFit="1"/>
    </xf>
    <xf numFmtId="0" fontId="8" fillId="0" borderId="13" xfId="4" applyFont="1" applyBorder="1" applyAlignment="1">
      <alignment vertical="center" shrinkToFit="1"/>
    </xf>
    <xf numFmtId="0" fontId="8" fillId="0" borderId="14" xfId="4" applyFont="1" applyBorder="1" applyAlignment="1">
      <alignment vertical="center" shrinkToFit="1"/>
    </xf>
    <xf numFmtId="49" fontId="4" fillId="0" borderId="12" xfId="1" applyNumberFormat="1" applyFont="1" applyFill="1" applyBorder="1" applyAlignment="1">
      <alignment horizontal="center" vertical="center"/>
    </xf>
    <xf numFmtId="49" fontId="4" fillId="0" borderId="14" xfId="1" applyNumberFormat="1" applyFont="1" applyFill="1" applyBorder="1" applyAlignment="1">
      <alignment horizontal="center" vertical="center"/>
    </xf>
    <xf numFmtId="49" fontId="4" fillId="0" borderId="15" xfId="1" applyNumberFormat="1" applyFont="1" applyFill="1" applyBorder="1" applyAlignment="1">
      <alignment horizontal="left" vertical="top" wrapText="1"/>
    </xf>
    <xf numFmtId="49" fontId="4" fillId="0" borderId="16" xfId="1" applyNumberFormat="1" applyFont="1" applyFill="1" applyBorder="1" applyAlignment="1">
      <alignment horizontal="left" vertical="top" wrapText="1"/>
    </xf>
    <xf numFmtId="49" fontId="4" fillId="0" borderId="9" xfId="1" applyNumberFormat="1" applyFont="1" applyFill="1" applyBorder="1" applyAlignment="1">
      <alignment horizontal="left" vertical="top" wrapText="1"/>
    </xf>
    <xf numFmtId="49" fontId="4" fillId="0" borderId="10" xfId="1" applyNumberFormat="1" applyFont="1" applyFill="1" applyBorder="1" applyAlignment="1">
      <alignment horizontal="left" vertical="top" wrapText="1"/>
    </xf>
    <xf numFmtId="49" fontId="4" fillId="0" borderId="11" xfId="1" applyNumberFormat="1" applyFont="1" applyFill="1" applyBorder="1" applyAlignment="1">
      <alignment horizontal="left" vertical="top" wrapText="1"/>
    </xf>
    <xf numFmtId="0" fontId="4" fillId="0" borderId="17" xfId="1" applyNumberFormat="1" applyFont="1" applyFill="1" applyBorder="1" applyAlignment="1">
      <alignment horizontal="left" vertical="center" shrinkToFit="1"/>
    </xf>
    <xf numFmtId="0" fontId="4" fillId="0" borderId="18" xfId="1" applyNumberFormat="1" applyFont="1" applyFill="1" applyBorder="1" applyAlignment="1">
      <alignment horizontal="left" vertical="center" shrinkToFit="1"/>
    </xf>
    <xf numFmtId="0" fontId="4" fillId="0" borderId="19" xfId="1" applyNumberFormat="1" applyFont="1" applyFill="1" applyBorder="1" applyAlignment="1">
      <alignment horizontal="left" vertical="center" shrinkToFit="1"/>
    </xf>
    <xf numFmtId="49" fontId="4" fillId="0" borderId="17" xfId="1" applyNumberFormat="1" applyFont="1" applyFill="1" applyBorder="1" applyAlignment="1">
      <alignment horizontal="center" vertical="center"/>
    </xf>
    <xf numFmtId="49" fontId="4" fillId="0" borderId="18" xfId="1" applyNumberFormat="1" applyFont="1" applyFill="1" applyBorder="1" applyAlignment="1">
      <alignment horizontal="center" vertical="center"/>
    </xf>
    <xf numFmtId="49" fontId="4" fillId="0" borderId="19" xfId="1" applyNumberFormat="1" applyFont="1" applyFill="1" applyBorder="1" applyAlignment="1">
      <alignment horizontal="center" vertical="center"/>
    </xf>
    <xf numFmtId="49" fontId="4" fillId="0" borderId="12" xfId="1" applyNumberFormat="1" applyFont="1" applyBorder="1" applyAlignment="1">
      <alignment horizontal="center" vertical="center"/>
    </xf>
    <xf numFmtId="49" fontId="4" fillId="0" borderId="14" xfId="1" applyNumberFormat="1" applyFont="1" applyBorder="1" applyAlignment="1">
      <alignment horizontal="center" vertical="center"/>
    </xf>
    <xf numFmtId="49" fontId="4" fillId="0" borderId="15" xfId="2" applyNumberFormat="1" applyFont="1" applyBorder="1" applyAlignment="1">
      <alignment horizontal="left" vertical="top" wrapText="1"/>
    </xf>
    <xf numFmtId="49" fontId="4" fillId="0" borderId="0" xfId="2" applyNumberFormat="1" applyFont="1" applyAlignment="1">
      <alignment horizontal="left" vertical="top" wrapText="1"/>
    </xf>
    <xf numFmtId="49" fontId="4" fillId="0" borderId="16" xfId="2" applyNumberFormat="1" applyFont="1" applyBorder="1" applyAlignment="1">
      <alignment horizontal="left" vertical="top" wrapText="1"/>
    </xf>
    <xf numFmtId="49" fontId="4" fillId="0" borderId="9" xfId="2" applyNumberFormat="1" applyFont="1" applyBorder="1" applyAlignment="1">
      <alignment horizontal="left" vertical="top" wrapText="1"/>
    </xf>
    <xf numFmtId="49" fontId="4" fillId="0" borderId="10" xfId="2" applyNumberFormat="1" applyFont="1" applyBorder="1" applyAlignment="1">
      <alignment horizontal="left" vertical="top" wrapText="1"/>
    </xf>
    <xf numFmtId="49" fontId="4" fillId="0" borderId="11" xfId="2" applyNumberFormat="1" applyFont="1" applyBorder="1" applyAlignment="1">
      <alignment horizontal="left" vertical="top" wrapText="1"/>
    </xf>
    <xf numFmtId="49" fontId="4" fillId="0" borderId="17" xfId="1" applyNumberFormat="1" applyFont="1" applyBorder="1" applyAlignment="1">
      <alignment horizontal="left" vertical="center" wrapText="1"/>
    </xf>
    <xf numFmtId="49" fontId="4" fillId="0" borderId="18" xfId="1" applyNumberFormat="1" applyFont="1" applyBorder="1" applyAlignment="1">
      <alignment horizontal="left" vertical="center" wrapText="1"/>
    </xf>
    <xf numFmtId="49" fontId="4" fillId="0" borderId="19" xfId="1" applyNumberFormat="1" applyFont="1" applyBorder="1" applyAlignment="1">
      <alignment horizontal="left" vertical="center" wrapText="1"/>
    </xf>
    <xf numFmtId="49" fontId="4" fillId="0" borderId="13" xfId="1" applyNumberFormat="1" applyFont="1" applyFill="1" applyBorder="1" applyAlignment="1">
      <alignment horizontal="center" vertical="center"/>
    </xf>
    <xf numFmtId="49" fontId="4" fillId="0" borderId="15" xfId="1" applyNumberFormat="1" applyFont="1" applyFill="1" applyBorder="1" applyAlignment="1">
      <alignment horizontal="center" vertical="center"/>
    </xf>
    <xf numFmtId="49" fontId="4" fillId="0" borderId="0" xfId="1" applyNumberFormat="1" applyFont="1" applyFill="1" applyBorder="1" applyAlignment="1">
      <alignment horizontal="center" vertical="center"/>
    </xf>
    <xf numFmtId="49" fontId="4" fillId="0" borderId="16" xfId="1" applyNumberFormat="1" applyFont="1" applyFill="1" applyBorder="1" applyAlignment="1">
      <alignment horizontal="center" vertical="center"/>
    </xf>
    <xf numFmtId="49" fontId="4" fillId="0" borderId="9" xfId="1" applyNumberFormat="1" applyFont="1" applyFill="1" applyBorder="1" applyAlignment="1">
      <alignment horizontal="center" vertical="center"/>
    </xf>
    <xf numFmtId="49" fontId="4" fillId="0" borderId="10" xfId="1" applyNumberFormat="1" applyFont="1" applyFill="1" applyBorder="1" applyAlignment="1">
      <alignment horizontal="center" vertical="center"/>
    </xf>
    <xf numFmtId="49" fontId="4" fillId="0" borderId="11" xfId="1" applyNumberFormat="1" applyFont="1" applyFill="1" applyBorder="1" applyAlignment="1">
      <alignment horizontal="center" vertical="center"/>
    </xf>
    <xf numFmtId="49" fontId="4" fillId="0" borderId="12" xfId="2" applyNumberFormat="1" applyFont="1" applyBorder="1" applyAlignment="1">
      <alignment horizontal="left" vertical="top"/>
    </xf>
    <xf numFmtId="49" fontId="4" fillId="0" borderId="13" xfId="2" applyNumberFormat="1" applyFont="1" applyBorder="1" applyAlignment="1">
      <alignment horizontal="left" vertical="top"/>
    </xf>
    <xf numFmtId="49" fontId="4" fillId="0" borderId="9" xfId="2" applyNumberFormat="1" applyFont="1" applyBorder="1" applyAlignment="1">
      <alignment horizontal="left" vertical="top"/>
    </xf>
    <xf numFmtId="49" fontId="4" fillId="0" borderId="10" xfId="2" applyNumberFormat="1" applyFont="1" applyBorder="1" applyAlignment="1">
      <alignment horizontal="left" vertical="top"/>
    </xf>
    <xf numFmtId="49" fontId="4" fillId="0" borderId="13" xfId="2" applyNumberFormat="1" applyFont="1" applyBorder="1" applyAlignment="1">
      <alignment horizontal="left" vertical="center" wrapText="1"/>
    </xf>
    <xf numFmtId="49" fontId="4" fillId="0" borderId="14" xfId="2" applyNumberFormat="1" applyFont="1" applyBorder="1" applyAlignment="1">
      <alignment horizontal="left" vertical="center" wrapText="1"/>
    </xf>
    <xf numFmtId="49" fontId="4" fillId="0" borderId="10" xfId="2" applyNumberFormat="1" applyFont="1" applyBorder="1" applyAlignment="1">
      <alignment horizontal="left" vertical="center" wrapText="1"/>
    </xf>
    <xf numFmtId="49" fontId="4" fillId="0" borderId="11" xfId="2" applyNumberFormat="1" applyFont="1" applyBorder="1" applyAlignment="1">
      <alignment horizontal="left" vertical="center" wrapText="1"/>
    </xf>
    <xf numFmtId="49" fontId="4" fillId="0" borderId="12" xfId="2" applyNumberFormat="1" applyFont="1" applyBorder="1" applyAlignment="1">
      <alignment horizontal="left" vertical="center"/>
    </xf>
    <xf numFmtId="49" fontId="4" fillId="0" borderId="13" xfId="2" applyNumberFormat="1" applyFont="1" applyBorder="1" applyAlignment="1">
      <alignment horizontal="left" vertical="center"/>
    </xf>
    <xf numFmtId="49" fontId="4" fillId="0" borderId="14" xfId="2" applyNumberFormat="1" applyFont="1" applyBorder="1" applyAlignment="1">
      <alignment horizontal="left" vertical="center"/>
    </xf>
    <xf numFmtId="49" fontId="8" fillId="0" borderId="0" xfId="1" applyNumberFormat="1" applyFont="1" applyAlignment="1">
      <alignment horizontal="left" vertical="top"/>
    </xf>
    <xf numFmtId="49" fontId="8" fillId="0" borderId="0" xfId="1" applyNumberFormat="1" applyFont="1" applyAlignment="1">
      <alignment horizontal="left" vertical="top" wrapText="1"/>
    </xf>
    <xf numFmtId="49" fontId="4" fillId="0" borderId="17" xfId="2" applyNumberFormat="1" applyFont="1" applyFill="1" applyBorder="1" applyAlignment="1">
      <alignment horizontal="left" vertical="center"/>
    </xf>
    <xf numFmtId="49" fontId="4" fillId="0" borderId="18" xfId="2" applyNumberFormat="1" applyFont="1" applyFill="1" applyBorder="1" applyAlignment="1">
      <alignment horizontal="left" vertical="center"/>
    </xf>
    <xf numFmtId="49" fontId="4" fillId="0" borderId="19" xfId="2" applyNumberFormat="1" applyFont="1" applyFill="1" applyBorder="1" applyAlignment="1">
      <alignment horizontal="left" vertical="center"/>
    </xf>
    <xf numFmtId="49" fontId="0" fillId="0" borderId="0" xfId="1" applyNumberFormat="1" applyFont="1" applyFill="1" applyAlignment="1">
      <alignment horizontal="center" vertical="center"/>
    </xf>
    <xf numFmtId="49" fontId="8" fillId="0" borderId="0" xfId="1" applyNumberFormat="1" applyFont="1" applyFill="1" applyAlignment="1">
      <alignment horizontal="center" vertical="center"/>
    </xf>
    <xf numFmtId="49" fontId="8" fillId="0" borderId="0" xfId="1" applyNumberFormat="1" applyFont="1" applyFill="1" applyAlignment="1">
      <alignment horizontal="right" vertical="center"/>
    </xf>
    <xf numFmtId="0" fontId="32" fillId="2" borderId="67" xfId="5" applyFont="1" applyFill="1" applyBorder="1" applyAlignment="1">
      <alignment horizontal="center" vertical="center" wrapText="1"/>
    </xf>
    <xf numFmtId="0" fontId="32" fillId="2" borderId="53" xfId="5" applyFont="1" applyFill="1" applyBorder="1" applyAlignment="1">
      <alignment horizontal="center" vertical="center" wrapText="1"/>
    </xf>
    <xf numFmtId="49" fontId="32" fillId="2" borderId="68" xfId="5" applyNumberFormat="1" applyFont="1" applyFill="1" applyBorder="1" applyAlignment="1">
      <alignment horizontal="right" vertical="center" wrapText="1"/>
    </xf>
    <xf numFmtId="49" fontId="32" fillId="2" borderId="69" xfId="5" applyNumberFormat="1" applyFont="1" applyFill="1" applyBorder="1" applyAlignment="1">
      <alignment horizontal="right" vertical="center" wrapText="1"/>
    </xf>
    <xf numFmtId="180" fontId="32" fillId="2" borderId="69" xfId="5" applyNumberFormat="1" applyFont="1" applyFill="1" applyBorder="1" applyAlignment="1">
      <alignment horizontal="center" vertical="center" wrapText="1"/>
    </xf>
    <xf numFmtId="180" fontId="32" fillId="2" borderId="70" xfId="5" applyNumberFormat="1" applyFont="1" applyFill="1" applyBorder="1" applyAlignment="1">
      <alignment horizontal="center" vertical="center" wrapText="1"/>
    </xf>
    <xf numFmtId="0" fontId="32" fillId="2" borderId="69" xfId="5" applyFont="1" applyFill="1" applyBorder="1" applyAlignment="1">
      <alignment horizontal="center" vertical="center" wrapText="1"/>
    </xf>
    <xf numFmtId="0" fontId="32" fillId="2" borderId="71" xfId="5" applyFont="1" applyFill="1" applyBorder="1" applyAlignment="1">
      <alignment horizontal="center" vertical="center" wrapText="1"/>
    </xf>
    <xf numFmtId="49" fontId="32" fillId="2" borderId="18" xfId="5" applyNumberFormat="1" applyFont="1" applyFill="1" applyBorder="1" applyAlignment="1">
      <alignment horizontal="center" vertical="center" wrapText="1"/>
    </xf>
    <xf numFmtId="49" fontId="32" fillId="2" borderId="18" xfId="5" applyNumberFormat="1" applyFont="1" applyFill="1" applyBorder="1" applyAlignment="1">
      <alignment horizontal="left" vertical="center" wrapText="1"/>
    </xf>
    <xf numFmtId="49" fontId="32" fillId="2" borderId="50" xfId="5" applyNumberFormat="1" applyFont="1" applyFill="1" applyBorder="1" applyAlignment="1">
      <alignment horizontal="left" vertical="center" wrapText="1"/>
    </xf>
    <xf numFmtId="0" fontId="32" fillId="2" borderId="85" xfId="5" applyFont="1" applyFill="1" applyBorder="1" applyAlignment="1">
      <alignment horizontal="center" vertical="center" wrapText="1"/>
    </xf>
    <xf numFmtId="0" fontId="32" fillId="2" borderId="18" xfId="5" applyFont="1" applyFill="1" applyBorder="1" applyAlignment="1">
      <alignment horizontal="center" vertical="center" wrapText="1"/>
    </xf>
    <xf numFmtId="49" fontId="32" fillId="2" borderId="17" xfId="5" applyNumberFormat="1" applyFont="1" applyFill="1" applyBorder="1" applyAlignment="1">
      <alignment horizontal="right" vertical="center" wrapText="1"/>
    </xf>
    <xf numFmtId="49" fontId="32" fillId="2" borderId="18" xfId="5" applyNumberFormat="1" applyFont="1" applyFill="1" applyBorder="1" applyAlignment="1">
      <alignment horizontal="right" vertical="center" wrapText="1"/>
    </xf>
    <xf numFmtId="0" fontId="44" fillId="2" borderId="17" xfId="5" applyFont="1" applyFill="1" applyBorder="1" applyAlignment="1">
      <alignment horizontal="center" vertical="center" wrapText="1"/>
    </xf>
    <xf numFmtId="0" fontId="44" fillId="2" borderId="18" xfId="5" applyFont="1" applyFill="1" applyBorder="1" applyAlignment="1">
      <alignment horizontal="center" vertical="center" wrapText="1"/>
    </xf>
    <xf numFmtId="0" fontId="44" fillId="2" borderId="19" xfId="5" applyFont="1" applyFill="1" applyBorder="1" applyAlignment="1">
      <alignment horizontal="center" vertical="center" wrapText="1"/>
    </xf>
    <xf numFmtId="0" fontId="46" fillId="2" borderId="13" xfId="5" applyFont="1" applyFill="1" applyBorder="1" applyAlignment="1">
      <alignment horizontal="center" vertical="center" wrapText="1"/>
    </xf>
    <xf numFmtId="0" fontId="46" fillId="2" borderId="14" xfId="5" applyFont="1" applyFill="1" applyBorder="1" applyAlignment="1">
      <alignment horizontal="center" vertical="center" wrapText="1"/>
    </xf>
    <xf numFmtId="0" fontId="46" fillId="2" borderId="0" xfId="5" applyFont="1" applyFill="1" applyAlignment="1">
      <alignment horizontal="center" vertical="center" wrapText="1"/>
    </xf>
    <xf numFmtId="0" fontId="46" fillId="2" borderId="16" xfId="5" applyFont="1" applyFill="1" applyBorder="1" applyAlignment="1">
      <alignment horizontal="center" vertical="center" wrapText="1"/>
    </xf>
    <xf numFmtId="0" fontId="46" fillId="2" borderId="10" xfId="5" applyFont="1" applyFill="1" applyBorder="1" applyAlignment="1">
      <alignment horizontal="center" vertical="center" wrapText="1"/>
    </xf>
    <xf numFmtId="0" fontId="46" fillId="2" borderId="11" xfId="5" applyFont="1" applyFill="1" applyBorder="1" applyAlignment="1">
      <alignment horizontal="center" vertical="center" wrapText="1"/>
    </xf>
    <xf numFmtId="49" fontId="32" fillId="2" borderId="17" xfId="5" applyNumberFormat="1" applyFont="1" applyFill="1" applyBorder="1" applyAlignment="1">
      <alignment horizontal="left" vertical="center" wrapText="1"/>
    </xf>
    <xf numFmtId="0" fontId="32" fillId="2" borderId="74" xfId="5" applyFont="1" applyFill="1" applyBorder="1" applyAlignment="1">
      <alignment horizontal="center" vertical="center" wrapText="1"/>
    </xf>
    <xf numFmtId="0" fontId="32" fillId="2" borderId="13" xfId="5" applyFont="1" applyFill="1" applyBorder="1" applyAlignment="1">
      <alignment horizontal="center" vertical="center" wrapText="1"/>
    </xf>
    <xf numFmtId="0" fontId="46" fillId="3" borderId="83" xfId="5" applyFont="1" applyFill="1" applyBorder="1" applyAlignment="1">
      <alignment horizontal="center" vertical="center" textRotation="255"/>
    </xf>
    <xf numFmtId="0" fontId="46" fillId="3" borderId="84" xfId="5" applyFont="1" applyFill="1" applyBorder="1" applyAlignment="1">
      <alignment horizontal="center" vertical="center" textRotation="255"/>
    </xf>
    <xf numFmtId="0" fontId="46" fillId="3" borderId="86" xfId="5" applyFont="1" applyFill="1" applyBorder="1" applyAlignment="1">
      <alignment horizontal="center" vertical="center" textRotation="255"/>
    </xf>
    <xf numFmtId="0" fontId="16" fillId="3" borderId="18" xfId="5" applyFont="1" applyFill="1" applyBorder="1" applyAlignment="1">
      <alignment horizontal="left" vertical="center"/>
    </xf>
    <xf numFmtId="0" fontId="16" fillId="3" borderId="50" xfId="5" applyFont="1" applyFill="1" applyBorder="1" applyAlignment="1">
      <alignment horizontal="left" vertical="center"/>
    </xf>
    <xf numFmtId="0" fontId="44" fillId="2" borderId="74" xfId="5" applyFont="1" applyFill="1" applyBorder="1" applyAlignment="1">
      <alignment horizontal="center" vertical="center"/>
    </xf>
    <xf numFmtId="0" fontId="44" fillId="2" borderId="13" xfId="5" applyFont="1" applyFill="1" applyBorder="1" applyAlignment="1">
      <alignment horizontal="center" vertical="center"/>
    </xf>
    <xf numFmtId="0" fontId="44" fillId="2" borderId="14" xfId="5" applyFont="1" applyFill="1" applyBorder="1" applyAlignment="1">
      <alignment horizontal="center" vertical="center"/>
    </xf>
    <xf numFmtId="0" fontId="44" fillId="2" borderId="75" xfId="5" applyFont="1" applyFill="1" applyBorder="1" applyAlignment="1">
      <alignment horizontal="center" vertical="center"/>
    </xf>
    <xf numFmtId="0" fontId="44" fillId="2" borderId="0" xfId="5" applyFont="1" applyFill="1" applyAlignment="1">
      <alignment horizontal="center" vertical="center"/>
    </xf>
    <xf numFmtId="0" fontId="44" fillId="2" borderId="16" xfId="5" applyFont="1" applyFill="1" applyBorder="1" applyAlignment="1">
      <alignment horizontal="center" vertical="center"/>
    </xf>
    <xf numFmtId="0" fontId="44" fillId="2" borderId="76" xfId="5" applyFont="1" applyFill="1" applyBorder="1" applyAlignment="1">
      <alignment horizontal="center" vertical="center"/>
    </xf>
    <xf numFmtId="0" fontId="44" fillId="2" borderId="10" xfId="5" applyFont="1" applyFill="1" applyBorder="1" applyAlignment="1">
      <alignment horizontal="center" vertical="center"/>
    </xf>
    <xf numFmtId="0" fontId="44" fillId="2" borderId="11" xfId="5" applyFont="1" applyFill="1" applyBorder="1" applyAlignment="1">
      <alignment horizontal="center" vertical="center"/>
    </xf>
    <xf numFmtId="0" fontId="45" fillId="2" borderId="20" xfId="5" applyFont="1" applyFill="1" applyBorder="1" applyAlignment="1">
      <alignment horizontal="center" vertical="center"/>
    </xf>
    <xf numFmtId="0" fontId="45" fillId="2" borderId="73" xfId="5" applyFont="1" applyFill="1" applyBorder="1" applyAlignment="1">
      <alignment horizontal="center" vertical="center"/>
    </xf>
    <xf numFmtId="49" fontId="44" fillId="2" borderId="17" xfId="5" applyNumberFormat="1" applyFont="1" applyFill="1" applyBorder="1" applyAlignment="1">
      <alignment horizontal="center" vertical="center" wrapText="1"/>
    </xf>
    <xf numFmtId="49" fontId="44" fillId="2" borderId="18" xfId="5" applyNumberFormat="1" applyFont="1" applyFill="1" applyBorder="1" applyAlignment="1">
      <alignment horizontal="center" vertical="center" wrapText="1"/>
    </xf>
    <xf numFmtId="49" fontId="44" fillId="2" borderId="19" xfId="5" applyNumberFormat="1" applyFont="1" applyFill="1" applyBorder="1" applyAlignment="1">
      <alignment horizontal="center" vertical="center" wrapText="1"/>
    </xf>
    <xf numFmtId="0" fontId="16" fillId="3" borderId="89" xfId="5" applyFont="1" applyFill="1" applyBorder="1" applyAlignment="1">
      <alignment horizontal="left" vertical="center"/>
    </xf>
    <xf numFmtId="0" fontId="16" fillId="3" borderId="56" xfId="5" applyFont="1" applyFill="1" applyBorder="1" applyAlignment="1">
      <alignment horizontal="left" vertical="center"/>
    </xf>
    <xf numFmtId="0" fontId="16" fillId="3" borderId="61" xfId="5" applyFont="1" applyFill="1" applyBorder="1" applyAlignment="1">
      <alignment horizontal="left" vertical="center"/>
    </xf>
    <xf numFmtId="0" fontId="44" fillId="2" borderId="77" xfId="5" applyFont="1" applyFill="1" applyBorder="1" applyAlignment="1">
      <alignment horizontal="center" vertical="center" wrapText="1"/>
    </xf>
    <xf numFmtId="0" fontId="44" fillId="2" borderId="69" xfId="5" applyFont="1" applyFill="1" applyBorder="1" applyAlignment="1">
      <alignment horizontal="center" vertical="center" wrapText="1"/>
    </xf>
    <xf numFmtId="0" fontId="44" fillId="2" borderId="70" xfId="5" applyFont="1" applyFill="1" applyBorder="1" applyAlignment="1">
      <alignment horizontal="center" vertical="center" wrapText="1"/>
    </xf>
    <xf numFmtId="49" fontId="44" fillId="2" borderId="68" xfId="5" applyNumberFormat="1" applyFont="1" applyFill="1" applyBorder="1" applyAlignment="1">
      <alignment horizontal="center" vertical="center" wrapText="1"/>
    </xf>
    <xf numFmtId="49" fontId="44" fillId="2" borderId="69" xfId="5" applyNumberFormat="1" applyFont="1" applyFill="1" applyBorder="1" applyAlignment="1">
      <alignment horizontal="center" vertical="center" wrapText="1"/>
    </xf>
    <xf numFmtId="0" fontId="44" fillId="2" borderId="68" xfId="5" applyFont="1" applyFill="1" applyBorder="1" applyAlignment="1">
      <alignment horizontal="center" vertical="center" wrapText="1"/>
    </xf>
    <xf numFmtId="49" fontId="44" fillId="2" borderId="68" xfId="5" applyNumberFormat="1" applyFont="1" applyFill="1" applyBorder="1" applyAlignment="1">
      <alignment horizontal="center" vertical="center"/>
    </xf>
    <xf numFmtId="49" fontId="44" fillId="2" borderId="69" xfId="5" applyNumberFormat="1" applyFont="1" applyFill="1" applyBorder="1" applyAlignment="1">
      <alignment horizontal="center" vertical="center"/>
    </xf>
    <xf numFmtId="0" fontId="34" fillId="2" borderId="0" xfId="5" applyFont="1" applyFill="1" applyAlignment="1">
      <alignment horizontal="left" wrapText="1"/>
    </xf>
    <xf numFmtId="0" fontId="34" fillId="2" borderId="53" xfId="5" applyFont="1" applyFill="1" applyBorder="1" applyAlignment="1">
      <alignment horizontal="left" wrapText="1"/>
    </xf>
    <xf numFmtId="0" fontId="16" fillId="2" borderId="78" xfId="5" applyFont="1" applyFill="1" applyBorder="1" applyAlignment="1">
      <alignment horizontal="center" vertical="center" textRotation="255"/>
    </xf>
    <xf numFmtId="0" fontId="16" fillId="2" borderId="79" xfId="5" applyFont="1" applyFill="1" applyBorder="1" applyAlignment="1">
      <alignment horizontal="center" vertical="center" textRotation="255"/>
    </xf>
    <xf numFmtId="0" fontId="16" fillId="2" borderId="72" xfId="5" applyFont="1" applyFill="1" applyBorder="1" applyAlignment="1">
      <alignment horizontal="center" vertical="center" textRotation="255"/>
    </xf>
    <xf numFmtId="0" fontId="16" fillId="2" borderId="20" xfId="5" applyFont="1" applyFill="1" applyBorder="1" applyAlignment="1">
      <alignment horizontal="center" vertical="center" textRotation="255"/>
    </xf>
    <xf numFmtId="0" fontId="16" fillId="2" borderId="80" xfId="5" applyFont="1" applyFill="1" applyBorder="1" applyAlignment="1">
      <alignment horizontal="center" vertical="center" textRotation="255"/>
    </xf>
    <xf numFmtId="0" fontId="16" fillId="2" borderId="81" xfId="5" applyFont="1" applyFill="1" applyBorder="1" applyAlignment="1">
      <alignment horizontal="center" vertical="center" textRotation="255"/>
    </xf>
    <xf numFmtId="0" fontId="16" fillId="2" borderId="55" xfId="5" applyFont="1" applyFill="1" applyBorder="1" applyAlignment="1">
      <alignment horizontal="center" vertical="center"/>
    </xf>
    <xf numFmtId="0" fontId="16" fillId="2" borderId="56" xfId="5" applyFont="1" applyFill="1" applyBorder="1" applyAlignment="1">
      <alignment horizontal="center" vertical="center"/>
    </xf>
    <xf numFmtId="0" fontId="16" fillId="2" borderId="57" xfId="5" applyFont="1" applyFill="1" applyBorder="1" applyAlignment="1">
      <alignment horizontal="center" vertical="center"/>
    </xf>
    <xf numFmtId="0" fontId="16" fillId="2" borderId="61" xfId="5" applyFont="1" applyFill="1" applyBorder="1" applyAlignment="1">
      <alignment horizontal="center" vertical="center"/>
    </xf>
    <xf numFmtId="0" fontId="16" fillId="2" borderId="20" xfId="5" applyFont="1" applyFill="1" applyBorder="1" applyAlignment="1">
      <alignment horizontal="center" vertical="center"/>
    </xf>
    <xf numFmtId="0" fontId="16" fillId="2" borderId="18" xfId="5" applyFont="1" applyFill="1" applyBorder="1" applyAlignment="1">
      <alignment horizontal="center" vertical="center"/>
    </xf>
    <xf numFmtId="0" fontId="16" fillId="2" borderId="50" xfId="5" applyFont="1" applyFill="1" applyBorder="1" applyAlignment="1">
      <alignment horizontal="center" vertical="center"/>
    </xf>
    <xf numFmtId="49" fontId="4" fillId="0" borderId="13" xfId="2" applyNumberFormat="1" applyFont="1" applyBorder="1" applyAlignment="1">
      <alignment horizontal="center" vertical="center" wrapText="1"/>
    </xf>
    <xf numFmtId="0" fontId="16" fillId="2" borderId="81" xfId="5" applyFont="1" applyFill="1" applyBorder="1" applyAlignment="1">
      <alignment horizontal="center" vertical="center"/>
    </xf>
    <xf numFmtId="0" fontId="4" fillId="2" borderId="17" xfId="1" applyFont="1" applyFill="1" applyBorder="1" applyAlignment="1">
      <alignment horizontal="center" vertical="center" shrinkToFit="1"/>
    </xf>
    <xf numFmtId="0" fontId="4" fillId="2" borderId="18" xfId="1" applyFont="1" applyFill="1" applyBorder="1" applyAlignment="1">
      <alignment horizontal="center" vertical="center" shrinkToFit="1"/>
    </xf>
    <xf numFmtId="0" fontId="4" fillId="2" borderId="19" xfId="1" applyFont="1" applyFill="1" applyBorder="1" applyAlignment="1">
      <alignment horizontal="center" vertical="center" shrinkToFit="1"/>
    </xf>
    <xf numFmtId="49" fontId="4" fillId="0" borderId="17" xfId="1" applyNumberFormat="1" applyFont="1" applyBorder="1" applyAlignment="1">
      <alignment horizontal="left" vertical="center"/>
    </xf>
    <xf numFmtId="49" fontId="4" fillId="0" borderId="18" xfId="1" applyNumberFormat="1" applyFont="1" applyBorder="1" applyAlignment="1">
      <alignment horizontal="left" vertical="center"/>
    </xf>
    <xf numFmtId="49" fontId="4" fillId="0" borderId="50" xfId="1" applyNumberFormat="1" applyFont="1" applyBorder="1" applyAlignment="1">
      <alignment horizontal="left" vertical="center"/>
    </xf>
    <xf numFmtId="0" fontId="4" fillId="2" borderId="81" xfId="2" applyFont="1" applyFill="1" applyBorder="1" applyAlignment="1">
      <alignment horizontal="center" vertical="center"/>
    </xf>
    <xf numFmtId="49" fontId="4" fillId="0" borderId="68" xfId="1" applyNumberFormat="1" applyFont="1" applyBorder="1" applyAlignment="1">
      <alignment horizontal="left" vertical="center"/>
    </xf>
    <xf numFmtId="49" fontId="4" fillId="0" borderId="69" xfId="1" applyNumberFormat="1" applyFont="1" applyBorder="1" applyAlignment="1">
      <alignment horizontal="left" vertical="center"/>
    </xf>
    <xf numFmtId="49" fontId="4" fillId="0" borderId="71" xfId="1" applyNumberFormat="1" applyFont="1" applyBorder="1" applyAlignment="1">
      <alignment horizontal="left" vertical="center"/>
    </xf>
    <xf numFmtId="0" fontId="16" fillId="2" borderId="85" xfId="5" applyFont="1" applyFill="1" applyBorder="1" applyAlignment="1">
      <alignment horizontal="center" vertical="center"/>
    </xf>
    <xf numFmtId="0" fontId="16" fillId="2" borderId="19" xfId="5" applyFont="1" applyFill="1" applyBorder="1" applyAlignment="1">
      <alignment horizontal="center" vertical="center"/>
    </xf>
    <xf numFmtId="0" fontId="16" fillId="2" borderId="17" xfId="5" applyFont="1" applyFill="1" applyBorder="1" applyAlignment="1">
      <alignment horizontal="center" vertical="center"/>
    </xf>
    <xf numFmtId="0" fontId="44" fillId="3" borderId="83" xfId="5" applyFont="1" applyFill="1" applyBorder="1" applyAlignment="1">
      <alignment horizontal="center" vertical="center" textRotation="255"/>
    </xf>
    <xf numFmtId="0" fontId="44" fillId="3" borderId="84" xfId="5" applyFont="1" applyFill="1" applyBorder="1" applyAlignment="1">
      <alignment horizontal="center" vertical="center" textRotation="255"/>
    </xf>
    <xf numFmtId="0" fontId="44" fillId="3" borderId="86" xfId="5" applyFont="1" applyFill="1" applyBorder="1" applyAlignment="1">
      <alignment horizontal="center" vertical="center" textRotation="255"/>
    </xf>
    <xf numFmtId="0" fontId="16" fillId="2" borderId="74" xfId="5" applyFont="1" applyFill="1" applyBorder="1" applyAlignment="1">
      <alignment horizontal="center" vertical="center"/>
    </xf>
    <xf numFmtId="0" fontId="16" fillId="2" borderId="13" xfId="5" applyFont="1" applyFill="1" applyBorder="1" applyAlignment="1">
      <alignment horizontal="center" vertical="center"/>
    </xf>
    <xf numFmtId="0" fontId="16" fillId="2" borderId="14" xfId="5" applyFont="1" applyFill="1" applyBorder="1" applyAlignment="1">
      <alignment horizontal="center" vertical="center"/>
    </xf>
    <xf numFmtId="0" fontId="16" fillId="2" borderId="76" xfId="5" applyFont="1" applyFill="1" applyBorder="1" applyAlignment="1">
      <alignment horizontal="center" vertical="center"/>
    </xf>
    <xf numFmtId="0" fontId="16" fillId="2" borderId="10" xfId="5" applyFont="1" applyFill="1" applyBorder="1" applyAlignment="1">
      <alignment horizontal="center" vertical="center"/>
    </xf>
    <xf numFmtId="0" fontId="16" fillId="2" borderId="11" xfId="5" applyFont="1" applyFill="1" applyBorder="1" applyAlignment="1">
      <alignment horizontal="center" vertical="center"/>
    </xf>
    <xf numFmtId="0" fontId="16" fillId="2" borderId="17" xfId="5" applyFont="1" applyFill="1" applyBorder="1" applyAlignment="1">
      <alignment horizontal="center" vertical="center" wrapText="1"/>
    </xf>
    <xf numFmtId="0" fontId="44" fillId="0" borderId="0" xfId="5" applyFont="1" applyFill="1" applyAlignment="1">
      <alignment horizontal="justify" vertical="top" wrapText="1"/>
    </xf>
    <xf numFmtId="0" fontId="34" fillId="2" borderId="0" xfId="5" applyFont="1" applyFill="1" applyAlignment="1">
      <alignment horizontal="left" vertical="top"/>
    </xf>
    <xf numFmtId="0" fontId="32" fillId="2" borderId="53" xfId="5" applyFont="1" applyFill="1" applyBorder="1" applyAlignment="1">
      <alignment horizontal="left" vertical="center" wrapText="1"/>
    </xf>
    <xf numFmtId="0" fontId="44" fillId="3" borderId="75" xfId="5" applyFont="1" applyFill="1" applyBorder="1" applyAlignment="1">
      <alignment horizontal="center" vertical="center" textRotation="255"/>
    </xf>
    <xf numFmtId="0" fontId="19" fillId="2" borderId="67" xfId="5" applyFont="1" applyFill="1" applyBorder="1" applyAlignment="1">
      <alignment horizontal="center" vertical="center" wrapText="1"/>
    </xf>
    <xf numFmtId="0" fontId="19" fillId="2" borderId="53" xfId="5" applyFont="1" applyFill="1" applyBorder="1" applyAlignment="1">
      <alignment horizontal="center" vertical="center" wrapText="1"/>
    </xf>
    <xf numFmtId="49" fontId="19" fillId="2" borderId="68" xfId="5" applyNumberFormat="1" applyFont="1" applyFill="1" applyBorder="1" applyAlignment="1">
      <alignment horizontal="right" vertical="center" wrapText="1"/>
    </xf>
    <xf numFmtId="49" fontId="19" fillId="2" borderId="69" xfId="5" applyNumberFormat="1" applyFont="1" applyFill="1" applyBorder="1" applyAlignment="1">
      <alignment horizontal="right" vertical="center" wrapText="1"/>
    </xf>
    <xf numFmtId="180" fontId="19" fillId="2" borderId="69" xfId="5" applyNumberFormat="1" applyFont="1" applyFill="1" applyBorder="1" applyAlignment="1">
      <alignment horizontal="center" vertical="center" wrapText="1"/>
    </xf>
    <xf numFmtId="180" fontId="19" fillId="2" borderId="70" xfId="5" applyNumberFormat="1" applyFont="1" applyFill="1" applyBorder="1" applyAlignment="1">
      <alignment horizontal="center" vertical="center" wrapText="1"/>
    </xf>
    <xf numFmtId="0" fontId="19" fillId="2" borderId="69" xfId="5" applyFont="1" applyFill="1" applyBorder="1" applyAlignment="1">
      <alignment horizontal="center" vertical="center" wrapText="1"/>
    </xf>
    <xf numFmtId="0" fontId="19" fillId="2" borderId="71" xfId="5" applyFont="1" applyFill="1" applyBorder="1" applyAlignment="1">
      <alignment horizontal="center" vertical="center" wrapText="1"/>
    </xf>
    <xf numFmtId="0" fontId="20" fillId="2" borderId="51" xfId="5" applyFont="1" applyFill="1" applyBorder="1" applyAlignment="1">
      <alignment horizontal="center" vertical="center"/>
    </xf>
    <xf numFmtId="0" fontId="20" fillId="2" borderId="81" xfId="5" applyFont="1" applyFill="1" applyBorder="1" applyAlignment="1">
      <alignment horizontal="center" vertical="center"/>
    </xf>
    <xf numFmtId="0" fontId="20" fillId="2" borderId="68" xfId="5" applyFont="1" applyFill="1" applyBorder="1" applyAlignment="1">
      <alignment horizontal="left" vertical="center"/>
    </xf>
    <xf numFmtId="0" fontId="20" fillId="2" borderId="69" xfId="5" applyFont="1" applyFill="1" applyBorder="1" applyAlignment="1">
      <alignment horizontal="left" vertical="center"/>
    </xf>
    <xf numFmtId="0" fontId="20" fillId="2" borderId="71" xfId="5" applyFont="1" applyFill="1" applyBorder="1" applyAlignment="1">
      <alignment horizontal="left" vertical="center"/>
    </xf>
    <xf numFmtId="0" fontId="20" fillId="2" borderId="0" xfId="5" applyFont="1" applyFill="1" applyAlignment="1">
      <alignment horizontal="left" vertical="top"/>
    </xf>
    <xf numFmtId="0" fontId="44" fillId="0" borderId="0" xfId="5" applyFont="1" applyFill="1" applyAlignment="1">
      <alignment horizontal="center" vertical="top" wrapText="1"/>
    </xf>
    <xf numFmtId="49" fontId="19" fillId="2" borderId="18" xfId="5" applyNumberFormat="1" applyFont="1" applyFill="1" applyBorder="1" applyAlignment="1">
      <alignment horizontal="center" vertical="center" wrapText="1"/>
    </xf>
    <xf numFmtId="49" fontId="19" fillId="2" borderId="18" xfId="5" applyNumberFormat="1" applyFont="1" applyFill="1" applyBorder="1" applyAlignment="1">
      <alignment horizontal="left" vertical="center" wrapText="1"/>
    </xf>
    <xf numFmtId="49" fontId="19" fillId="2" borderId="50" xfId="5" applyNumberFormat="1" applyFont="1" applyFill="1" applyBorder="1" applyAlignment="1">
      <alignment horizontal="left" vertical="center" wrapText="1"/>
    </xf>
    <xf numFmtId="0" fontId="19" fillId="2" borderId="85" xfId="5" applyFont="1" applyFill="1" applyBorder="1" applyAlignment="1">
      <alignment horizontal="center" vertical="center" wrapText="1"/>
    </xf>
    <xf numFmtId="0" fontId="19" fillId="2" borderId="18" xfId="5" applyFont="1" applyFill="1" applyBorder="1" applyAlignment="1">
      <alignment horizontal="center" vertical="center" wrapText="1"/>
    </xf>
    <xf numFmtId="49" fontId="19" fillId="2" borderId="17" xfId="5" applyNumberFormat="1" applyFont="1" applyFill="1" applyBorder="1" applyAlignment="1">
      <alignment horizontal="right" vertical="center" wrapText="1"/>
    </xf>
    <xf numFmtId="49" fontId="19" fillId="2" borderId="18" xfId="5" applyNumberFormat="1" applyFont="1" applyFill="1" applyBorder="1" applyAlignment="1">
      <alignment horizontal="right" vertical="center" wrapText="1"/>
    </xf>
    <xf numFmtId="0" fontId="20" fillId="2" borderId="17" xfId="5" applyFont="1" applyFill="1" applyBorder="1" applyAlignment="1">
      <alignment horizontal="center" vertical="center" wrapText="1"/>
    </xf>
    <xf numFmtId="0" fontId="20" fillId="2" borderId="18" xfId="5" applyFont="1" applyFill="1" applyBorder="1" applyAlignment="1">
      <alignment horizontal="center" vertical="center" wrapText="1"/>
    </xf>
    <xf numFmtId="0" fontId="20" fillId="2" borderId="19" xfId="5" applyFont="1" applyFill="1" applyBorder="1" applyAlignment="1">
      <alignment horizontal="center" vertical="center" wrapText="1"/>
    </xf>
    <xf numFmtId="0" fontId="43" fillId="2" borderId="13" xfId="5" applyFont="1" applyFill="1" applyBorder="1" applyAlignment="1">
      <alignment horizontal="center" vertical="center" wrapText="1"/>
    </xf>
    <xf numFmtId="0" fontId="43" fillId="2" borderId="14" xfId="5" applyFont="1" applyFill="1" applyBorder="1" applyAlignment="1">
      <alignment horizontal="center" vertical="center" wrapText="1"/>
    </xf>
    <xf numFmtId="0" fontId="43" fillId="2" borderId="0" xfId="5" applyFont="1" applyFill="1" applyAlignment="1">
      <alignment horizontal="center" vertical="center" wrapText="1"/>
    </xf>
    <xf numFmtId="0" fontId="43" fillId="2" borderId="16" xfId="5" applyFont="1" applyFill="1" applyBorder="1" applyAlignment="1">
      <alignment horizontal="center" vertical="center" wrapText="1"/>
    </xf>
    <xf numFmtId="0" fontId="43" fillId="2" borderId="10" xfId="5" applyFont="1" applyFill="1" applyBorder="1" applyAlignment="1">
      <alignment horizontal="center" vertical="center" wrapText="1"/>
    </xf>
    <xf numFmtId="0" fontId="43" fillId="2" borderId="11" xfId="5" applyFont="1" applyFill="1" applyBorder="1" applyAlignment="1">
      <alignment horizontal="center" vertical="center" wrapText="1"/>
    </xf>
    <xf numFmtId="49" fontId="19" fillId="2" borderId="17" xfId="5" applyNumberFormat="1" applyFont="1" applyFill="1" applyBorder="1" applyAlignment="1">
      <alignment horizontal="left" vertical="center" wrapText="1"/>
    </xf>
    <xf numFmtId="0" fontId="19" fillId="2" borderId="74" xfId="5" applyFont="1" applyFill="1" applyBorder="1" applyAlignment="1">
      <alignment horizontal="center" vertical="center" wrapText="1"/>
    </xf>
    <xf numFmtId="0" fontId="19" fillId="2" borderId="13" xfId="5" applyFont="1" applyFill="1" applyBorder="1" applyAlignment="1">
      <alignment horizontal="center" vertical="center" wrapText="1"/>
    </xf>
    <xf numFmtId="0" fontId="43" fillId="3" borderId="83" xfId="5" applyFont="1" applyFill="1" applyBorder="1" applyAlignment="1">
      <alignment horizontal="center" vertical="center" textRotation="255"/>
    </xf>
    <xf numFmtId="0" fontId="43" fillId="3" borderId="84" xfId="5" applyFont="1" applyFill="1" applyBorder="1" applyAlignment="1">
      <alignment horizontal="center" vertical="center" textRotation="255"/>
    </xf>
    <xf numFmtId="0" fontId="43" fillId="3" borderId="86" xfId="5" applyFont="1" applyFill="1" applyBorder="1" applyAlignment="1">
      <alignment horizontal="center" vertical="center" textRotation="255"/>
    </xf>
    <xf numFmtId="0" fontId="18" fillId="3" borderId="89" xfId="5" applyFont="1" applyFill="1" applyBorder="1" applyAlignment="1">
      <alignment horizontal="left" vertical="center"/>
    </xf>
    <xf numFmtId="0" fontId="18" fillId="3" borderId="56" xfId="5" applyFont="1" applyFill="1" applyBorder="1" applyAlignment="1">
      <alignment horizontal="left" vertical="center"/>
    </xf>
    <xf numFmtId="0" fontId="18" fillId="3" borderId="61" xfId="5" applyFont="1" applyFill="1" applyBorder="1" applyAlignment="1">
      <alignment horizontal="left" vertical="center"/>
    </xf>
    <xf numFmtId="0" fontId="20" fillId="2" borderId="74" xfId="5" applyFont="1" applyFill="1" applyBorder="1" applyAlignment="1">
      <alignment horizontal="center" vertical="center"/>
    </xf>
    <xf numFmtId="0" fontId="20" fillId="2" borderId="13" xfId="5" applyFont="1" applyFill="1" applyBorder="1" applyAlignment="1">
      <alignment horizontal="center" vertical="center"/>
    </xf>
    <xf numFmtId="0" fontId="20" fillId="2" borderId="14" xfId="5" applyFont="1" applyFill="1" applyBorder="1" applyAlignment="1">
      <alignment horizontal="center" vertical="center"/>
    </xf>
    <xf numFmtId="0" fontId="20" fillId="2" borderId="75" xfId="5" applyFont="1" applyFill="1" applyBorder="1" applyAlignment="1">
      <alignment horizontal="center" vertical="center"/>
    </xf>
    <xf numFmtId="0" fontId="20" fillId="2" borderId="0" xfId="5" applyFont="1" applyFill="1" applyAlignment="1">
      <alignment horizontal="center" vertical="center"/>
    </xf>
    <xf numFmtId="0" fontId="20" fillId="2" borderId="16" xfId="5" applyFont="1" applyFill="1" applyBorder="1" applyAlignment="1">
      <alignment horizontal="center" vertical="center"/>
    </xf>
    <xf numFmtId="0" fontId="20" fillId="2" borderId="76" xfId="5" applyFont="1" applyFill="1" applyBorder="1" applyAlignment="1">
      <alignment horizontal="center" vertical="center"/>
    </xf>
    <xf numFmtId="0" fontId="20" fillId="2" borderId="10" xfId="5" applyFont="1" applyFill="1" applyBorder="1" applyAlignment="1">
      <alignment horizontal="center" vertical="center"/>
    </xf>
    <xf numFmtId="0" fontId="20" fillId="2" borderId="11" xfId="5" applyFont="1" applyFill="1" applyBorder="1" applyAlignment="1">
      <alignment horizontal="center" vertical="center"/>
    </xf>
    <xf numFmtId="0" fontId="42" fillId="2" borderId="20" xfId="5" applyFont="1" applyFill="1" applyBorder="1" applyAlignment="1">
      <alignment horizontal="center" vertical="center"/>
    </xf>
    <xf numFmtId="0" fontId="42" fillId="2" borderId="73" xfId="5" applyFont="1" applyFill="1" applyBorder="1" applyAlignment="1">
      <alignment horizontal="center" vertical="center"/>
    </xf>
    <xf numFmtId="49" fontId="20" fillId="2" borderId="17" xfId="5" applyNumberFormat="1" applyFont="1" applyFill="1" applyBorder="1" applyAlignment="1">
      <alignment horizontal="center" vertical="center" wrapText="1"/>
    </xf>
    <xf numFmtId="49" fontId="20" fillId="2" borderId="18" xfId="5" applyNumberFormat="1" applyFont="1" applyFill="1" applyBorder="1" applyAlignment="1">
      <alignment horizontal="center" vertical="center" wrapText="1"/>
    </xf>
    <xf numFmtId="49" fontId="20" fillId="2" borderId="19" xfId="5" applyNumberFormat="1" applyFont="1" applyFill="1" applyBorder="1" applyAlignment="1">
      <alignment horizontal="center" vertical="center" wrapText="1"/>
    </xf>
    <xf numFmtId="0" fontId="18" fillId="3" borderId="10" xfId="5" applyFont="1" applyFill="1" applyBorder="1" applyAlignment="1">
      <alignment horizontal="left" vertical="center"/>
    </xf>
    <xf numFmtId="0" fontId="18" fillId="3" borderId="49" xfId="5" applyFont="1" applyFill="1" applyBorder="1" applyAlignment="1">
      <alignment horizontal="left" vertical="center"/>
    </xf>
    <xf numFmtId="49" fontId="21" fillId="0" borderId="68" xfId="1" applyNumberFormat="1" applyFont="1" applyBorder="1" applyAlignment="1">
      <alignment horizontal="left" vertical="center"/>
    </xf>
    <xf numFmtId="49" fontId="21" fillId="0" borderId="69" xfId="1" applyNumberFormat="1" applyFont="1" applyBorder="1" applyAlignment="1">
      <alignment horizontal="left" vertical="center"/>
    </xf>
    <xf numFmtId="49" fontId="21" fillId="0" borderId="71" xfId="1" applyNumberFormat="1" applyFont="1" applyBorder="1" applyAlignment="1">
      <alignment horizontal="left" vertical="center"/>
    </xf>
    <xf numFmtId="0" fontId="18" fillId="3" borderId="72" xfId="5" applyFont="1" applyFill="1" applyBorder="1" applyAlignment="1">
      <alignment horizontal="left" vertical="center"/>
    </xf>
    <xf numFmtId="0" fontId="18" fillId="3" borderId="20" xfId="5" applyFont="1" applyFill="1" applyBorder="1" applyAlignment="1">
      <alignment horizontal="left" vertical="center"/>
    </xf>
    <xf numFmtId="0" fontId="18" fillId="3" borderId="73" xfId="5" applyFont="1" applyFill="1" applyBorder="1" applyAlignment="1">
      <alignment horizontal="left" vertical="center"/>
    </xf>
    <xf numFmtId="0" fontId="20" fillId="2" borderId="77" xfId="5" applyFont="1" applyFill="1" applyBorder="1" applyAlignment="1">
      <alignment horizontal="center" vertical="center" wrapText="1"/>
    </xf>
    <xf numFmtId="0" fontId="20" fillId="2" borderId="69" xfId="5" applyFont="1" applyFill="1" applyBorder="1" applyAlignment="1">
      <alignment horizontal="center" vertical="center" wrapText="1"/>
    </xf>
    <xf numFmtId="0" fontId="20" fillId="2" borderId="70" xfId="5" applyFont="1" applyFill="1" applyBorder="1" applyAlignment="1">
      <alignment horizontal="center" vertical="center" wrapText="1"/>
    </xf>
    <xf numFmtId="0" fontId="20" fillId="2" borderId="68" xfId="5" applyFont="1" applyFill="1" applyBorder="1" applyAlignment="1">
      <alignment horizontal="center" vertical="center" wrapText="1"/>
    </xf>
    <xf numFmtId="0" fontId="20" fillId="2" borderId="68" xfId="5" applyFont="1" applyFill="1" applyBorder="1" applyAlignment="1">
      <alignment horizontal="center" vertical="center"/>
    </xf>
    <xf numFmtId="0" fontId="20" fillId="2" borderId="69" xfId="5" applyFont="1" applyFill="1" applyBorder="1" applyAlignment="1">
      <alignment horizontal="center" vertical="center"/>
    </xf>
    <xf numFmtId="49" fontId="21" fillId="0" borderId="13" xfId="2" applyNumberFormat="1" applyFont="1" applyBorder="1" applyAlignment="1">
      <alignment horizontal="center" vertical="center" wrapText="1"/>
    </xf>
    <xf numFmtId="0" fontId="21" fillId="2" borderId="13" xfId="2" applyFont="1" applyFill="1" applyBorder="1" applyAlignment="1">
      <alignment horizontal="center" vertical="center" wrapText="1"/>
    </xf>
    <xf numFmtId="0" fontId="21" fillId="2" borderId="47" xfId="2" applyFont="1" applyFill="1" applyBorder="1" applyAlignment="1">
      <alignment horizontal="center" vertical="center" wrapText="1"/>
    </xf>
    <xf numFmtId="0" fontId="21" fillId="2" borderId="15" xfId="2" applyFont="1" applyFill="1" applyBorder="1" applyAlignment="1">
      <alignment horizontal="left" vertical="center" wrapText="1"/>
    </xf>
    <xf numFmtId="0" fontId="21" fillId="2" borderId="0" xfId="2" applyFont="1" applyFill="1" applyAlignment="1">
      <alignment horizontal="left" vertical="center" wrapText="1"/>
    </xf>
    <xf numFmtId="0" fontId="21" fillId="2" borderId="48" xfId="2" applyFont="1" applyFill="1" applyBorder="1" applyAlignment="1">
      <alignment horizontal="left" vertical="center" wrapText="1"/>
    </xf>
    <xf numFmtId="0" fontId="20" fillId="2" borderId="77" xfId="5" applyFont="1" applyFill="1" applyBorder="1" applyAlignment="1">
      <alignment horizontal="center" vertical="center"/>
    </xf>
    <xf numFmtId="0" fontId="20" fillId="2" borderId="70" xfId="5" applyFont="1" applyFill="1" applyBorder="1" applyAlignment="1">
      <alignment horizontal="center" vertical="center"/>
    </xf>
    <xf numFmtId="0" fontId="40" fillId="2" borderId="53" xfId="5" applyFont="1" applyFill="1" applyBorder="1" applyAlignment="1">
      <alignment horizontal="left" wrapText="1"/>
    </xf>
    <xf numFmtId="0" fontId="18" fillId="2" borderId="78" xfId="5" applyFont="1" applyFill="1" applyBorder="1" applyAlignment="1">
      <alignment horizontal="center" vertical="center" textRotation="255"/>
    </xf>
    <xf numFmtId="0" fontId="18" fillId="2" borderId="79" xfId="5" applyFont="1" applyFill="1" applyBorder="1" applyAlignment="1">
      <alignment horizontal="center" vertical="center" textRotation="255"/>
    </xf>
    <xf numFmtId="0" fontId="18" fillId="2" borderId="72" xfId="5" applyFont="1" applyFill="1" applyBorder="1" applyAlignment="1">
      <alignment horizontal="center" vertical="center" textRotation="255"/>
    </xf>
    <xf numFmtId="0" fontId="18" fillId="2" borderId="20" xfId="5" applyFont="1" applyFill="1" applyBorder="1" applyAlignment="1">
      <alignment horizontal="center" vertical="center" textRotation="255"/>
    </xf>
    <xf numFmtId="0" fontId="18" fillId="2" borderId="80" xfId="5" applyFont="1" applyFill="1" applyBorder="1" applyAlignment="1">
      <alignment horizontal="center" vertical="center" textRotation="255"/>
    </xf>
    <xf numFmtId="0" fontId="18" fillId="2" borderId="81" xfId="5" applyFont="1" applyFill="1" applyBorder="1" applyAlignment="1">
      <alignment horizontal="center" vertical="center" textRotation="255"/>
    </xf>
    <xf numFmtId="0" fontId="18" fillId="2" borderId="55" xfId="5" applyFont="1" applyFill="1" applyBorder="1" applyAlignment="1">
      <alignment horizontal="center" vertical="center"/>
    </xf>
    <xf numFmtId="0" fontId="18" fillId="2" borderId="56" xfId="5" applyFont="1" applyFill="1" applyBorder="1" applyAlignment="1">
      <alignment horizontal="center" vertical="center"/>
    </xf>
    <xf numFmtId="0" fontId="18" fillId="2" borderId="57" xfId="5" applyFont="1" applyFill="1" applyBorder="1" applyAlignment="1">
      <alignment horizontal="center" vertical="center"/>
    </xf>
    <xf numFmtId="0" fontId="18" fillId="2" borderId="55" xfId="5" applyFont="1" applyFill="1" applyBorder="1" applyAlignment="1">
      <alignment horizontal="left" vertical="center"/>
    </xf>
    <xf numFmtId="0" fontId="18" fillId="2" borderId="56" xfId="5" applyFont="1" applyFill="1" applyBorder="1" applyAlignment="1">
      <alignment horizontal="left" vertical="center"/>
    </xf>
    <xf numFmtId="0" fontId="18" fillId="2" borderId="61" xfId="5" applyFont="1" applyFill="1" applyBorder="1" applyAlignment="1">
      <alignment horizontal="left" vertical="center"/>
    </xf>
    <xf numFmtId="0" fontId="18" fillId="2" borderId="17" xfId="5" applyFont="1" applyFill="1" applyBorder="1" applyAlignment="1">
      <alignment horizontal="center" vertical="center"/>
    </xf>
    <xf numFmtId="0" fontId="18" fillId="2" borderId="18" xfId="5" applyFont="1" applyFill="1" applyBorder="1" applyAlignment="1">
      <alignment horizontal="center" vertical="center"/>
    </xf>
    <xf numFmtId="0" fontId="18" fillId="2" borderId="19" xfId="5" applyFont="1" applyFill="1" applyBorder="1" applyAlignment="1">
      <alignment horizontal="center" vertical="center"/>
    </xf>
    <xf numFmtId="0" fontId="18" fillId="2" borderId="18" xfId="5" applyFont="1" applyFill="1" applyBorder="1" applyAlignment="1">
      <alignment horizontal="left" vertical="center" wrapText="1"/>
    </xf>
    <xf numFmtId="0" fontId="18" fillId="2" borderId="50" xfId="5" applyFont="1" applyFill="1" applyBorder="1" applyAlignment="1">
      <alignment horizontal="left" vertical="center" wrapText="1"/>
    </xf>
    <xf numFmtId="0" fontId="18" fillId="2" borderId="20" xfId="5" applyFont="1" applyFill="1" applyBorder="1" applyAlignment="1">
      <alignment horizontal="center" vertical="center"/>
    </xf>
    <xf numFmtId="0" fontId="21" fillId="2" borderId="12" xfId="2" applyFont="1" applyFill="1" applyBorder="1" applyAlignment="1">
      <alignment horizontal="center" vertical="center" wrapText="1"/>
    </xf>
    <xf numFmtId="0" fontId="21" fillId="2" borderId="9" xfId="2" applyFont="1" applyFill="1" applyBorder="1" applyAlignment="1">
      <alignment horizontal="left" vertical="center" wrapText="1"/>
    </xf>
    <xf numFmtId="0" fontId="21" fillId="2" borderId="10" xfId="2" applyFont="1" applyFill="1" applyBorder="1" applyAlignment="1">
      <alignment horizontal="left" vertical="center" wrapText="1"/>
    </xf>
    <xf numFmtId="0" fontId="21" fillId="2" borderId="49" xfId="2" applyFont="1" applyFill="1" applyBorder="1" applyAlignment="1">
      <alignment horizontal="left" vertical="center" wrapText="1"/>
    </xf>
    <xf numFmtId="0" fontId="18" fillId="2" borderId="81" xfId="5" applyFont="1" applyFill="1" applyBorder="1" applyAlignment="1">
      <alignment horizontal="center" vertical="center"/>
    </xf>
    <xf numFmtId="0" fontId="21" fillId="2" borderId="17" xfId="1" applyFont="1" applyFill="1" applyBorder="1" applyAlignment="1">
      <alignment horizontal="center" vertical="center" shrinkToFit="1"/>
    </xf>
    <xf numFmtId="0" fontId="21" fillId="2" borderId="18" xfId="1" applyFont="1" applyFill="1" applyBorder="1" applyAlignment="1">
      <alignment horizontal="center" vertical="center" shrinkToFit="1"/>
    </xf>
    <xf numFmtId="0" fontId="21" fillId="2" borderId="19" xfId="1" applyFont="1" applyFill="1" applyBorder="1" applyAlignment="1">
      <alignment horizontal="center" vertical="center" shrinkToFit="1"/>
    </xf>
    <xf numFmtId="49" fontId="21" fillId="2" borderId="17" xfId="1" applyNumberFormat="1" applyFont="1" applyFill="1" applyBorder="1" applyAlignment="1">
      <alignment horizontal="left" vertical="center"/>
    </xf>
    <xf numFmtId="49" fontId="21" fillId="2" borderId="18" xfId="1" applyNumberFormat="1" applyFont="1" applyFill="1" applyBorder="1" applyAlignment="1">
      <alignment horizontal="left" vertical="center"/>
    </xf>
    <xf numFmtId="49" fontId="21" fillId="2" borderId="18" xfId="1" applyNumberFormat="1" applyFont="1" applyFill="1" applyBorder="1" applyAlignment="1">
      <alignment horizontal="center" vertical="center"/>
    </xf>
    <xf numFmtId="49" fontId="21" fillId="2" borderId="19" xfId="1" applyNumberFormat="1" applyFont="1" applyFill="1" applyBorder="1" applyAlignment="1">
      <alignment horizontal="center" vertical="center"/>
    </xf>
    <xf numFmtId="49" fontId="21" fillId="0" borderId="17" xfId="1" applyNumberFormat="1" applyFont="1" applyBorder="1" applyAlignment="1">
      <alignment horizontal="left" vertical="center"/>
    </xf>
    <xf numFmtId="49" fontId="21" fillId="0" borderId="18" xfId="1" applyNumberFormat="1" applyFont="1" applyBorder="1" applyAlignment="1">
      <alignment horizontal="left" vertical="center"/>
    </xf>
    <xf numFmtId="49" fontId="21" fillId="0" borderId="50" xfId="1" applyNumberFormat="1" applyFont="1" applyBorder="1" applyAlignment="1">
      <alignment horizontal="left" vertical="center"/>
    </xf>
    <xf numFmtId="0" fontId="21" fillId="2" borderId="81" xfId="2" applyFont="1" applyFill="1" applyBorder="1" applyAlignment="1">
      <alignment horizontal="center" vertical="center"/>
    </xf>
    <xf numFmtId="0" fontId="18" fillId="3" borderId="85" xfId="5" applyFont="1" applyFill="1" applyBorder="1" applyAlignment="1">
      <alignment horizontal="left" vertical="center"/>
    </xf>
    <xf numFmtId="0" fontId="18" fillId="3" borderId="18" xfId="5" applyFont="1" applyFill="1" applyBorder="1" applyAlignment="1">
      <alignment horizontal="left" vertical="center"/>
    </xf>
    <xf numFmtId="0" fontId="18" fillId="3" borderId="50" xfId="5" applyFont="1" applyFill="1" applyBorder="1" applyAlignment="1">
      <alignment horizontal="left" vertical="center"/>
    </xf>
    <xf numFmtId="0" fontId="18" fillId="2" borderId="85" xfId="5" applyFont="1" applyFill="1" applyBorder="1" applyAlignment="1">
      <alignment horizontal="center" vertical="center"/>
    </xf>
    <xf numFmtId="0" fontId="18" fillId="2" borderId="50" xfId="5" applyFont="1" applyFill="1" applyBorder="1" applyAlignment="1">
      <alignment horizontal="center" vertical="center"/>
    </xf>
    <xf numFmtId="0" fontId="20" fillId="3" borderId="83" xfId="5" applyFont="1" applyFill="1" applyBorder="1" applyAlignment="1">
      <alignment horizontal="center" vertical="center" textRotation="255"/>
    </xf>
    <xf numFmtId="0" fontId="20" fillId="3" borderId="84" xfId="5" applyFont="1" applyFill="1" applyBorder="1" applyAlignment="1">
      <alignment horizontal="center" vertical="center" textRotation="255"/>
    </xf>
    <xf numFmtId="0" fontId="20" fillId="3" borderId="86" xfId="5" applyFont="1" applyFill="1" applyBorder="1" applyAlignment="1">
      <alignment horizontal="center" vertical="center" textRotation="255"/>
    </xf>
    <xf numFmtId="0" fontId="18" fillId="2" borderId="74" xfId="5" applyFont="1" applyFill="1" applyBorder="1" applyAlignment="1">
      <alignment horizontal="center" vertical="center"/>
    </xf>
    <xf numFmtId="0" fontId="18" fillId="2" borderId="13" xfId="5" applyFont="1" applyFill="1" applyBorder="1" applyAlignment="1">
      <alignment horizontal="center" vertical="center"/>
    </xf>
    <xf numFmtId="0" fontId="18" fillId="2" borderId="14" xfId="5" applyFont="1" applyFill="1" applyBorder="1" applyAlignment="1">
      <alignment horizontal="center" vertical="center"/>
    </xf>
    <xf numFmtId="0" fontId="18" fillId="2" borderId="76" xfId="5" applyFont="1" applyFill="1" applyBorder="1" applyAlignment="1">
      <alignment horizontal="center" vertical="center"/>
    </xf>
    <xf numFmtId="0" fontId="18" fillId="2" borderId="10" xfId="5" applyFont="1" applyFill="1" applyBorder="1" applyAlignment="1">
      <alignment horizontal="center" vertical="center"/>
    </xf>
    <xf numFmtId="0" fontId="18" fillId="2" borderId="11" xfId="5" applyFont="1" applyFill="1" applyBorder="1" applyAlignment="1">
      <alignment horizontal="center" vertical="center"/>
    </xf>
    <xf numFmtId="0" fontId="18" fillId="2" borderId="17" xfId="5" applyFont="1" applyFill="1" applyBorder="1" applyAlignment="1">
      <alignment horizontal="center" vertical="center" wrapText="1"/>
    </xf>
    <xf numFmtId="0" fontId="18" fillId="2" borderId="18" xfId="5" applyFont="1" applyFill="1" applyBorder="1" applyAlignment="1">
      <alignment horizontal="center" vertical="center" wrapText="1"/>
    </xf>
    <xf numFmtId="0" fontId="18" fillId="2" borderId="50" xfId="5" applyFont="1" applyFill="1" applyBorder="1" applyAlignment="1">
      <alignment horizontal="center" vertical="center" wrapText="1"/>
    </xf>
    <xf numFmtId="0" fontId="20" fillId="3" borderId="75" xfId="5" applyFont="1" applyFill="1" applyBorder="1" applyAlignment="1">
      <alignment horizontal="center" vertical="center" textRotation="255"/>
    </xf>
    <xf numFmtId="0" fontId="18" fillId="3" borderId="78" xfId="5" applyFont="1" applyFill="1" applyBorder="1" applyAlignment="1">
      <alignment horizontal="left" vertical="center"/>
    </xf>
    <xf numFmtId="0" fontId="18" fillId="3" borderId="79" xfId="5" applyFont="1" applyFill="1" applyBorder="1" applyAlignment="1">
      <alignment horizontal="left" vertical="center"/>
    </xf>
    <xf numFmtId="0" fontId="18" fillId="3" borderId="82" xfId="5" applyFont="1" applyFill="1" applyBorder="1" applyAlignment="1">
      <alignment horizontal="left" vertical="center"/>
    </xf>
    <xf numFmtId="179" fontId="20" fillId="2" borderId="68" xfId="5" applyNumberFormat="1" applyFont="1" applyFill="1" applyBorder="1" applyAlignment="1">
      <alignment horizontal="center" vertical="center" wrapText="1"/>
    </xf>
    <xf numFmtId="179" fontId="20" fillId="2" borderId="69" xfId="5" applyNumberFormat="1" applyFont="1" applyFill="1" applyBorder="1" applyAlignment="1">
      <alignment horizontal="center" vertical="center" wrapText="1"/>
    </xf>
    <xf numFmtId="0" fontId="18" fillId="2" borderId="20" xfId="5" applyFont="1" applyFill="1" applyBorder="1" applyAlignment="1">
      <alignment horizontal="left" vertical="center"/>
    </xf>
    <xf numFmtId="0" fontId="18" fillId="2" borderId="15" xfId="5" applyFont="1" applyFill="1" applyBorder="1" applyAlignment="1">
      <alignment horizontal="left" vertical="center" wrapText="1"/>
    </xf>
    <xf numFmtId="0" fontId="18" fillId="2" borderId="0" xfId="5" applyFont="1" applyFill="1" applyAlignment="1">
      <alignment horizontal="left" vertical="center" wrapText="1"/>
    </xf>
    <xf numFmtId="0" fontId="18" fillId="2" borderId="48" xfId="5" applyFont="1" applyFill="1" applyBorder="1" applyAlignment="1">
      <alignment horizontal="left" vertical="center" wrapText="1"/>
    </xf>
    <xf numFmtId="0" fontId="18" fillId="2" borderId="9" xfId="5" applyFont="1" applyFill="1" applyBorder="1" applyAlignment="1">
      <alignment horizontal="left" vertical="center" wrapText="1"/>
    </xf>
    <xf numFmtId="0" fontId="18" fillId="2" borderId="10" xfId="5" applyFont="1" applyFill="1" applyBorder="1" applyAlignment="1">
      <alignment horizontal="left" vertical="center" wrapText="1"/>
    </xf>
    <xf numFmtId="0" fontId="18" fillId="2" borderId="49" xfId="5" applyFont="1" applyFill="1" applyBorder="1" applyAlignment="1">
      <alignment horizontal="left" vertical="center" wrapText="1"/>
    </xf>
    <xf numFmtId="176" fontId="18" fillId="2" borderId="20" xfId="5" applyNumberFormat="1" applyFont="1" applyFill="1" applyBorder="1" applyAlignment="1">
      <alignment horizontal="left" vertical="center"/>
    </xf>
    <xf numFmtId="0" fontId="18" fillId="2" borderId="74" xfId="5" applyFont="1" applyFill="1" applyBorder="1" applyAlignment="1">
      <alignment horizontal="center" vertical="center" textRotation="255"/>
    </xf>
    <xf numFmtId="0" fontId="18" fillId="2" borderId="14" xfId="5" applyFont="1" applyFill="1" applyBorder="1" applyAlignment="1">
      <alignment horizontal="center" vertical="center" textRotation="255"/>
    </xf>
    <xf numFmtId="0" fontId="18" fillId="2" borderId="75" xfId="5" applyFont="1" applyFill="1" applyBorder="1" applyAlignment="1">
      <alignment horizontal="center" vertical="center" textRotation="255"/>
    </xf>
    <xf numFmtId="0" fontId="18" fillId="2" borderId="16" xfId="5" applyFont="1" applyFill="1" applyBorder="1" applyAlignment="1">
      <alignment horizontal="center" vertical="center" textRotation="255"/>
    </xf>
    <xf numFmtId="0" fontId="16" fillId="0" borderId="20" xfId="5" applyFont="1" applyFill="1" applyBorder="1" applyAlignment="1">
      <alignment horizontal="center" vertical="center" wrapText="1"/>
    </xf>
    <xf numFmtId="0" fontId="16" fillId="0" borderId="73" xfId="5" applyFont="1" applyFill="1" applyBorder="1" applyAlignment="1">
      <alignment horizontal="center" vertical="center" wrapText="1"/>
    </xf>
    <xf numFmtId="0" fontId="17" fillId="0" borderId="20" xfId="5" applyFont="1" applyFill="1" applyBorder="1" applyAlignment="1">
      <alignment horizontal="center" vertical="center" wrapText="1"/>
    </xf>
    <xf numFmtId="0" fontId="17" fillId="0" borderId="81" xfId="5" applyFont="1" applyFill="1" applyBorder="1" applyAlignment="1">
      <alignment horizontal="center" vertical="center" wrapText="1"/>
    </xf>
    <xf numFmtId="0" fontId="16" fillId="0" borderId="20" xfId="5" applyFont="1" applyFill="1" applyBorder="1" applyAlignment="1">
      <alignment horizontal="center" vertical="center"/>
    </xf>
    <xf numFmtId="0" fontId="16" fillId="0" borderId="73" xfId="5" applyFont="1" applyFill="1" applyBorder="1" applyAlignment="1">
      <alignment horizontal="center" vertical="center"/>
    </xf>
    <xf numFmtId="0" fontId="17" fillId="0" borderId="73" xfId="5" applyFont="1" applyFill="1" applyBorder="1" applyAlignment="1">
      <alignment horizontal="center" vertical="center" wrapText="1"/>
    </xf>
    <xf numFmtId="0" fontId="16" fillId="0" borderId="81" xfId="5" applyFont="1" applyFill="1" applyBorder="1" applyAlignment="1">
      <alignment horizontal="center" vertical="center" wrapText="1"/>
    </xf>
    <xf numFmtId="0" fontId="16" fillId="0" borderId="87" xfId="5" applyFont="1" applyFill="1" applyBorder="1" applyAlignment="1">
      <alignment horizontal="center" vertical="center" wrapText="1"/>
    </xf>
    <xf numFmtId="0" fontId="21" fillId="2" borderId="20" xfId="2" applyFont="1" applyFill="1" applyBorder="1" applyAlignment="1">
      <alignment horizontal="center" vertical="center"/>
    </xf>
    <xf numFmtId="0" fontId="18" fillId="2" borderId="47" xfId="5" applyFont="1" applyFill="1" applyBorder="1" applyAlignment="1">
      <alignment horizontal="center" vertical="center"/>
    </xf>
    <xf numFmtId="0" fontId="18" fillId="2" borderId="66" xfId="5" applyFont="1" applyFill="1" applyBorder="1" applyAlignment="1">
      <alignment horizontal="center" vertical="center" wrapText="1"/>
    </xf>
    <xf numFmtId="0" fontId="18" fillId="2" borderId="40" xfId="5" applyFont="1" applyFill="1" applyBorder="1" applyAlignment="1">
      <alignment horizontal="center" vertical="center" wrapText="1"/>
    </xf>
    <xf numFmtId="0" fontId="18" fillId="2" borderId="75" xfId="5" applyFont="1" applyFill="1" applyBorder="1" applyAlignment="1">
      <alignment horizontal="center" vertical="center" wrapText="1"/>
    </xf>
    <xf numFmtId="0" fontId="18" fillId="2" borderId="0" xfId="5" applyFont="1" applyFill="1" applyAlignment="1">
      <alignment horizontal="center" vertical="center" wrapText="1"/>
    </xf>
    <xf numFmtId="0" fontId="18" fillId="2" borderId="39" xfId="5" applyFont="1" applyFill="1" applyBorder="1" applyAlignment="1">
      <alignment horizontal="center" vertical="center"/>
    </xf>
    <xf numFmtId="0" fontId="18" fillId="2" borderId="40" xfId="5" applyFont="1" applyFill="1" applyBorder="1" applyAlignment="1">
      <alignment horizontal="center" vertical="center"/>
    </xf>
    <xf numFmtId="0" fontId="18" fillId="2" borderId="41" xfId="5" applyFont="1" applyFill="1" applyBorder="1" applyAlignment="1">
      <alignment horizontal="center" vertical="center"/>
    </xf>
    <xf numFmtId="0" fontId="18" fillId="2" borderId="15" xfId="5" applyFont="1" applyFill="1" applyBorder="1" applyAlignment="1">
      <alignment horizontal="center" vertical="center"/>
    </xf>
    <xf numFmtId="0" fontId="18" fillId="2" borderId="0" xfId="5" applyFont="1" applyFill="1" applyAlignment="1">
      <alignment horizontal="center" vertical="center"/>
    </xf>
    <xf numFmtId="0" fontId="18" fillId="2" borderId="16" xfId="5" applyFont="1" applyFill="1" applyBorder="1" applyAlignment="1">
      <alignment horizontal="center" vertical="center"/>
    </xf>
    <xf numFmtId="0" fontId="18" fillId="2" borderId="64" xfId="5" applyFont="1" applyFill="1" applyBorder="1" applyAlignment="1">
      <alignment horizontal="center" vertical="center"/>
    </xf>
    <xf numFmtId="0" fontId="18" fillId="2" borderId="12" xfId="5" applyFont="1" applyFill="1" applyBorder="1" applyAlignment="1">
      <alignment horizontal="center" vertical="center"/>
    </xf>
    <xf numFmtId="0" fontId="18" fillId="2" borderId="66" xfId="5" applyFont="1" applyFill="1" applyBorder="1" applyAlignment="1">
      <alignment horizontal="center" vertical="center" textRotation="255"/>
    </xf>
    <xf numFmtId="0" fontId="18" fillId="2" borderId="41" xfId="5" applyFont="1" applyFill="1" applyBorder="1" applyAlignment="1">
      <alignment horizontal="center" vertical="center" textRotation="255"/>
    </xf>
    <xf numFmtId="0" fontId="18" fillId="2" borderId="76" xfId="5" applyFont="1" applyFill="1" applyBorder="1" applyAlignment="1">
      <alignment horizontal="center" vertical="center" textRotation="255"/>
    </xf>
    <xf numFmtId="0" fontId="18" fillId="2" borderId="11" xfId="5" applyFont="1" applyFill="1" applyBorder="1" applyAlignment="1">
      <alignment horizontal="center" vertical="center" textRotation="255"/>
    </xf>
    <xf numFmtId="0" fontId="19" fillId="2" borderId="79" xfId="5" applyFont="1" applyFill="1" applyBorder="1" applyAlignment="1">
      <alignment horizontal="center" vertical="center"/>
    </xf>
    <xf numFmtId="0" fontId="19" fillId="2" borderId="79" xfId="5" applyFont="1" applyFill="1" applyBorder="1" applyAlignment="1">
      <alignment horizontal="left" vertical="center"/>
    </xf>
    <xf numFmtId="0" fontId="19" fillId="2" borderId="82" xfId="5" applyFont="1" applyFill="1" applyBorder="1" applyAlignment="1">
      <alignment horizontal="left" vertical="center"/>
    </xf>
    <xf numFmtId="0" fontId="18" fillId="2" borderId="17" xfId="5" applyFont="1" applyFill="1" applyBorder="1" applyAlignment="1">
      <alignment horizontal="left" vertical="center"/>
    </xf>
    <xf numFmtId="0" fontId="18" fillId="2" borderId="18" xfId="5" applyFont="1" applyFill="1" applyBorder="1" applyAlignment="1">
      <alignment horizontal="left" vertical="center"/>
    </xf>
    <xf numFmtId="0" fontId="18" fillId="2" borderId="50" xfId="5" applyFont="1" applyFill="1" applyBorder="1" applyAlignment="1">
      <alignment horizontal="left" vertical="center"/>
    </xf>
    <xf numFmtId="0" fontId="18" fillId="2" borderId="17" xfId="5" applyFont="1" applyFill="1" applyBorder="1" applyAlignment="1">
      <alignment horizontal="left" vertical="center" wrapText="1"/>
    </xf>
    <xf numFmtId="0" fontId="26" fillId="0" borderId="56" xfId="10" applyFont="1" applyFill="1" applyBorder="1" applyAlignment="1">
      <alignment horizontal="left" vertical="center" wrapText="1"/>
    </xf>
    <xf numFmtId="0" fontId="26" fillId="0" borderId="61" xfId="10" applyFont="1" applyFill="1" applyBorder="1" applyAlignment="1">
      <alignment horizontal="left" vertical="center" wrapText="1"/>
    </xf>
    <xf numFmtId="178" fontId="26" fillId="2" borderId="89" xfId="10" applyNumberFormat="1" applyFont="1" applyFill="1" applyBorder="1" applyAlignment="1">
      <alignment horizontal="center" vertical="center" wrapText="1"/>
    </xf>
    <xf numFmtId="178" fontId="26" fillId="2" borderId="57" xfId="10" applyNumberFormat="1" applyFont="1" applyFill="1" applyBorder="1" applyAlignment="1">
      <alignment horizontal="center" vertical="center" wrapText="1"/>
    </xf>
    <xf numFmtId="0" fontId="22" fillId="4" borderId="1" xfId="10" applyFont="1" applyFill="1" applyBorder="1" applyAlignment="1" applyProtection="1">
      <alignment horizontal="center" vertical="center" wrapText="1"/>
      <protection locked="0"/>
    </xf>
    <xf numFmtId="0" fontId="22" fillId="6" borderId="5" xfId="10" applyFont="1" applyFill="1" applyBorder="1" applyAlignment="1" applyProtection="1">
      <alignment horizontal="center" vertical="center" wrapText="1"/>
      <protection locked="0"/>
    </xf>
    <xf numFmtId="0" fontId="22" fillId="6" borderId="24" xfId="10" applyFont="1" applyFill="1" applyBorder="1" applyAlignment="1" applyProtection="1">
      <alignment horizontal="center" vertical="center" wrapText="1"/>
      <protection locked="0"/>
    </xf>
    <xf numFmtId="0" fontId="22" fillId="4" borderId="17" xfId="10" applyFont="1" applyFill="1" applyBorder="1" applyAlignment="1" applyProtection="1">
      <alignment horizontal="center" vertical="center" shrinkToFit="1"/>
      <protection locked="0"/>
    </xf>
    <xf numFmtId="0" fontId="22" fillId="6" borderId="18" xfId="10" applyFont="1" applyFill="1" applyBorder="1" applyAlignment="1" applyProtection="1">
      <alignment horizontal="center" vertical="center" shrinkToFit="1"/>
      <protection locked="0"/>
    </xf>
    <xf numFmtId="0" fontId="22" fillId="6" borderId="19" xfId="10" applyFont="1" applyFill="1" applyBorder="1" applyAlignment="1" applyProtection="1">
      <alignment horizontal="center" vertical="center" shrinkToFit="1"/>
      <protection locked="0"/>
    </xf>
    <xf numFmtId="0" fontId="22" fillId="6" borderId="17" xfId="10" applyFont="1" applyFill="1" applyBorder="1" applyAlignment="1" applyProtection="1">
      <alignment horizontal="center" vertical="center" shrinkToFit="1"/>
      <protection locked="0"/>
    </xf>
    <xf numFmtId="0" fontId="22" fillId="5" borderId="12" xfId="10" applyFont="1" applyFill="1" applyBorder="1" applyAlignment="1" applyProtection="1">
      <alignment horizontal="center" vertical="center" wrapText="1"/>
      <protection locked="0"/>
    </xf>
    <xf numFmtId="0" fontId="22" fillId="5" borderId="13" xfId="10" applyFont="1" applyFill="1" applyBorder="1" applyAlignment="1" applyProtection="1">
      <alignment horizontal="center" vertical="center" wrapText="1"/>
      <protection locked="0"/>
    </xf>
    <xf numFmtId="0" fontId="22" fillId="5" borderId="47" xfId="10" applyFont="1" applyFill="1" applyBorder="1" applyAlignment="1" applyProtection="1">
      <alignment horizontal="center" vertical="center" wrapText="1"/>
      <protection locked="0"/>
    </xf>
    <xf numFmtId="0" fontId="22" fillId="5" borderId="15" xfId="10" applyFont="1" applyFill="1" applyBorder="1" applyAlignment="1" applyProtection="1">
      <alignment horizontal="center" vertical="center" wrapText="1"/>
      <protection locked="0"/>
    </xf>
    <xf numFmtId="0" fontId="22" fillId="5" borderId="0" xfId="10" applyFont="1" applyFill="1" applyBorder="1" applyAlignment="1" applyProtection="1">
      <alignment horizontal="center" vertical="center" wrapText="1"/>
      <protection locked="0"/>
    </xf>
    <xf numFmtId="0" fontId="22" fillId="5" borderId="48" xfId="10" applyFont="1" applyFill="1" applyBorder="1" applyAlignment="1" applyProtection="1">
      <alignment horizontal="center" vertical="center" wrapText="1"/>
      <protection locked="0"/>
    </xf>
    <xf numFmtId="0" fontId="22" fillId="5" borderId="9" xfId="10" applyFont="1" applyFill="1" applyBorder="1" applyAlignment="1" applyProtection="1">
      <alignment horizontal="center" vertical="center" wrapText="1"/>
      <protection locked="0"/>
    </xf>
    <xf numFmtId="0" fontId="22" fillId="5" borderId="10" xfId="10" applyFont="1" applyFill="1" applyBorder="1" applyAlignment="1" applyProtection="1">
      <alignment horizontal="center" vertical="center" wrapText="1"/>
      <protection locked="0"/>
    </xf>
    <xf numFmtId="0" fontId="22" fillId="5" borderId="49" xfId="10" applyFont="1" applyFill="1" applyBorder="1" applyAlignment="1" applyProtection="1">
      <alignment horizontal="center" vertical="center" wrapText="1"/>
      <protection locked="0"/>
    </xf>
    <xf numFmtId="0" fontId="28" fillId="0" borderId="130" xfId="10" applyFont="1" applyFill="1" applyBorder="1" applyAlignment="1">
      <alignment horizontal="center" vertical="center" wrapText="1"/>
    </xf>
    <xf numFmtId="0" fontId="28" fillId="0" borderId="131" xfId="10" applyFont="1" applyFill="1" applyBorder="1" applyAlignment="1">
      <alignment horizontal="center" vertical="center" wrapText="1"/>
    </xf>
    <xf numFmtId="0" fontId="28" fillId="0" borderId="132" xfId="10" applyFont="1" applyFill="1" applyBorder="1" applyAlignment="1">
      <alignment horizontal="center" vertical="center" wrapText="1"/>
    </xf>
    <xf numFmtId="178" fontId="26" fillId="2" borderId="55" xfId="10" applyNumberFormat="1" applyFont="1" applyFill="1" applyBorder="1" applyAlignment="1">
      <alignment horizontal="center" vertical="center" wrapText="1"/>
    </xf>
    <xf numFmtId="178" fontId="26" fillId="2" borderId="61" xfId="10" applyNumberFormat="1" applyFont="1" applyFill="1" applyBorder="1" applyAlignment="1">
      <alignment horizontal="center" vertical="center" wrapText="1"/>
    </xf>
    <xf numFmtId="0" fontId="27" fillId="0" borderId="138" xfId="10" applyFont="1" applyBorder="1" applyAlignment="1">
      <alignment horizontal="center" vertical="center" wrapText="1"/>
    </xf>
    <xf numFmtId="0" fontId="27" fillId="0" borderId="139" xfId="10" applyFont="1" applyBorder="1" applyAlignment="1">
      <alignment horizontal="center" vertical="center" wrapText="1"/>
    </xf>
    <xf numFmtId="0" fontId="27" fillId="0" borderId="140" xfId="10" applyFont="1" applyBorder="1" applyAlignment="1">
      <alignment horizontal="center" vertical="center" wrapText="1"/>
    </xf>
    <xf numFmtId="0" fontId="27" fillId="0" borderId="141" xfId="10" applyFont="1" applyBorder="1" applyAlignment="1">
      <alignment horizontal="center" vertical="center" wrapText="1"/>
    </xf>
    <xf numFmtId="0" fontId="27" fillId="0" borderId="142" xfId="10" applyFont="1" applyBorder="1" applyAlignment="1">
      <alignment horizontal="center" vertical="center" wrapText="1"/>
    </xf>
    <xf numFmtId="0" fontId="27" fillId="0" borderId="143" xfId="10" applyFont="1" applyBorder="1" applyAlignment="1">
      <alignment horizontal="center" vertical="center" wrapText="1"/>
    </xf>
    <xf numFmtId="0" fontId="27" fillId="0" borderId="147" xfId="10" applyFont="1" applyBorder="1" applyAlignment="1">
      <alignment horizontal="center" vertical="center" wrapText="1"/>
    </xf>
    <xf numFmtId="0" fontId="27" fillId="0" borderId="148" xfId="10" applyFont="1" applyBorder="1" applyAlignment="1">
      <alignment horizontal="center" vertical="center" wrapText="1"/>
    </xf>
    <xf numFmtId="0" fontId="27" fillId="0" borderId="149" xfId="10" applyFont="1" applyBorder="1" applyAlignment="1">
      <alignment horizontal="center" vertical="center" wrapText="1"/>
    </xf>
    <xf numFmtId="0" fontId="26" fillId="0" borderId="18" xfId="10" applyFont="1" applyFill="1" applyBorder="1" applyAlignment="1">
      <alignment horizontal="left" vertical="center" wrapText="1"/>
    </xf>
    <xf numFmtId="0" fontId="26" fillId="0" borderId="50" xfId="10" applyFont="1" applyFill="1" applyBorder="1" applyAlignment="1">
      <alignment horizontal="left" vertical="center" wrapText="1"/>
    </xf>
    <xf numFmtId="178" fontId="26" fillId="2" borderId="74" xfId="10" applyNumberFormat="1" applyFont="1" applyFill="1" applyBorder="1" applyAlignment="1">
      <alignment horizontal="center" vertical="center" wrapText="1"/>
    </xf>
    <xf numFmtId="178" fontId="26" fillId="2" borderId="14" xfId="10" applyNumberFormat="1" applyFont="1" applyFill="1" applyBorder="1" applyAlignment="1">
      <alignment horizontal="center" vertical="center" wrapText="1"/>
    </xf>
    <xf numFmtId="178" fontId="26" fillId="2" borderId="12" xfId="10" applyNumberFormat="1" applyFont="1" applyFill="1" applyBorder="1" applyAlignment="1">
      <alignment horizontal="center" vertical="center" wrapText="1"/>
    </xf>
    <xf numFmtId="178" fontId="26" fillId="2" borderId="47" xfId="10" applyNumberFormat="1" applyFont="1" applyFill="1" applyBorder="1" applyAlignment="1">
      <alignment horizontal="center" vertical="center" wrapText="1"/>
    </xf>
    <xf numFmtId="178" fontId="27" fillId="2" borderId="144" xfId="10" applyNumberFormat="1" applyFont="1" applyFill="1" applyBorder="1" applyAlignment="1">
      <alignment horizontal="center" vertical="center" wrapText="1"/>
    </xf>
    <xf numFmtId="178" fontId="27" fillId="2" borderId="145" xfId="10" applyNumberFormat="1" applyFont="1" applyFill="1" applyBorder="1" applyAlignment="1">
      <alignment horizontal="center" vertical="center" wrapText="1"/>
    </xf>
    <xf numFmtId="178" fontId="27" fillId="2" borderId="146" xfId="10" applyNumberFormat="1" applyFont="1" applyFill="1" applyBorder="1" applyAlignment="1">
      <alignment horizontal="center" vertical="center" wrapText="1"/>
    </xf>
    <xf numFmtId="178" fontId="27" fillId="2" borderId="141" xfId="10" applyNumberFormat="1" applyFont="1" applyFill="1" applyBorder="1" applyAlignment="1">
      <alignment horizontal="center" vertical="center" wrapText="1"/>
    </xf>
    <xf numFmtId="178" fontId="27" fillId="2" borderId="142" xfId="10" applyNumberFormat="1" applyFont="1" applyFill="1" applyBorder="1" applyAlignment="1">
      <alignment horizontal="center" vertical="center" wrapText="1"/>
    </xf>
    <xf numFmtId="178" fontId="27" fillId="2" borderId="143" xfId="10" applyNumberFormat="1" applyFont="1" applyFill="1" applyBorder="1" applyAlignment="1">
      <alignment horizontal="center" vertical="center" wrapText="1"/>
    </xf>
    <xf numFmtId="178" fontId="27" fillId="2" borderId="147" xfId="10" applyNumberFormat="1" applyFont="1" applyFill="1" applyBorder="1" applyAlignment="1">
      <alignment horizontal="center" vertical="center" wrapText="1"/>
    </xf>
    <xf numFmtId="178" fontId="27" fillId="2" borderId="148" xfId="10" applyNumberFormat="1" applyFont="1" applyFill="1" applyBorder="1" applyAlignment="1">
      <alignment horizontal="center" vertical="center" wrapText="1"/>
    </xf>
    <xf numFmtId="178" fontId="27" fillId="2" borderId="149" xfId="10" applyNumberFormat="1" applyFont="1" applyFill="1" applyBorder="1" applyAlignment="1">
      <alignment horizontal="center" vertical="center" wrapText="1"/>
    </xf>
    <xf numFmtId="1" fontId="22" fillId="2" borderId="133" xfId="10" applyNumberFormat="1" applyFont="1" applyFill="1" applyBorder="1" applyAlignment="1">
      <alignment horizontal="center" vertical="center" wrapText="1"/>
    </xf>
    <xf numFmtId="1" fontId="22" fillId="2" borderId="134" xfId="10" applyNumberFormat="1" applyFont="1" applyFill="1" applyBorder="1" applyAlignment="1">
      <alignment horizontal="center" vertical="center" wrapText="1"/>
    </xf>
    <xf numFmtId="1" fontId="22" fillId="2" borderId="135" xfId="10" applyNumberFormat="1" applyFont="1" applyFill="1" applyBorder="1" applyAlignment="1">
      <alignment horizontal="center" vertical="center" wrapText="1"/>
    </xf>
    <xf numFmtId="1" fontId="22" fillId="2" borderId="136" xfId="10" applyNumberFormat="1" applyFont="1" applyFill="1" applyBorder="1" applyAlignment="1">
      <alignment horizontal="center" vertical="center" wrapText="1"/>
    </xf>
    <xf numFmtId="0" fontId="22" fillId="5" borderId="74" xfId="10" applyFont="1" applyFill="1" applyBorder="1" applyAlignment="1" applyProtection="1">
      <alignment horizontal="center" vertical="center" wrapText="1"/>
      <protection locked="0"/>
    </xf>
    <xf numFmtId="0" fontId="22" fillId="5" borderId="75" xfId="10" applyFont="1" applyFill="1" applyBorder="1" applyAlignment="1" applyProtection="1">
      <alignment horizontal="center" vertical="center" wrapText="1"/>
      <protection locked="0"/>
    </xf>
    <xf numFmtId="0" fontId="22" fillId="5" borderId="67" xfId="10" applyFont="1" applyFill="1" applyBorder="1" applyAlignment="1" applyProtection="1">
      <alignment horizontal="center" vertical="center" wrapText="1"/>
      <protection locked="0"/>
    </xf>
    <xf numFmtId="0" fontId="22" fillId="5" borderId="53" xfId="10" applyFont="1" applyFill="1" applyBorder="1" applyAlignment="1" applyProtection="1">
      <alignment horizontal="center" vertical="center" wrapText="1"/>
      <protection locked="0"/>
    </xf>
    <xf numFmtId="0" fontId="22" fillId="5" borderId="65" xfId="10" applyFont="1" applyFill="1" applyBorder="1" applyAlignment="1" applyProtection="1">
      <alignment horizontal="center" vertical="center" wrapText="1"/>
      <protection locked="0"/>
    </xf>
    <xf numFmtId="0" fontId="28" fillId="0" borderId="99" xfId="10" applyFont="1" applyFill="1" applyBorder="1" applyAlignment="1">
      <alignment horizontal="center" vertical="center" wrapText="1"/>
    </xf>
    <xf numFmtId="0" fontId="28" fillId="0" borderId="100" xfId="10" applyFont="1" applyFill="1" applyBorder="1" applyAlignment="1">
      <alignment horizontal="center" vertical="center" wrapText="1"/>
    </xf>
    <xf numFmtId="0" fontId="28" fillId="0" borderId="98" xfId="10" applyFont="1" applyFill="1" applyBorder="1" applyAlignment="1">
      <alignment horizontal="center" vertical="center" wrapText="1"/>
    </xf>
    <xf numFmtId="178" fontId="22" fillId="2" borderId="99" xfId="10" applyNumberFormat="1" applyFont="1" applyFill="1" applyBorder="1" applyAlignment="1">
      <alignment horizontal="center" vertical="center" wrapText="1"/>
    </xf>
    <xf numFmtId="178" fontId="22" fillId="2" borderId="120" xfId="10" applyNumberFormat="1" applyFont="1" applyFill="1" applyBorder="1" applyAlignment="1">
      <alignment horizontal="center" vertical="center" wrapText="1"/>
    </xf>
    <xf numFmtId="178" fontId="22" fillId="2" borderId="121" xfId="10" applyNumberFormat="1" applyFont="1" applyFill="1" applyBorder="1" applyAlignment="1">
      <alignment horizontal="center" vertical="center" wrapText="1"/>
    </xf>
    <xf numFmtId="178" fontId="22" fillId="2" borderId="98" xfId="10" applyNumberFormat="1" applyFont="1" applyFill="1" applyBorder="1" applyAlignment="1">
      <alignment horizontal="center" vertical="center" wrapText="1"/>
    </xf>
    <xf numFmtId="0" fontId="47" fillId="0" borderId="102" xfId="10" applyFont="1" applyFill="1" applyBorder="1" applyAlignment="1">
      <alignment horizontal="center" vertical="center" wrapText="1"/>
    </xf>
    <xf numFmtId="0" fontId="47" fillId="0" borderId="103" xfId="10" applyFont="1" applyFill="1" applyBorder="1" applyAlignment="1">
      <alignment horizontal="center" vertical="center" wrapText="1"/>
    </xf>
    <xf numFmtId="0" fontId="47" fillId="0" borderId="101" xfId="10" applyFont="1" applyFill="1" applyBorder="1" applyAlignment="1">
      <alignment horizontal="center" vertical="center" wrapText="1"/>
    </xf>
    <xf numFmtId="178" fontId="22" fillId="2" borderId="122" xfId="10" applyNumberFormat="1" applyFont="1" applyFill="1" applyBorder="1" applyAlignment="1">
      <alignment horizontal="center" vertical="center" wrapText="1"/>
    </xf>
    <xf numFmtId="178" fontId="22" fillId="2" borderId="128" xfId="10" applyNumberFormat="1" applyFont="1" applyFill="1" applyBorder="1" applyAlignment="1">
      <alignment horizontal="center" vertical="center" wrapText="1"/>
    </xf>
    <xf numFmtId="178" fontId="22" fillId="2" borderId="129" xfId="10" applyNumberFormat="1" applyFont="1" applyFill="1" applyBorder="1" applyAlignment="1">
      <alignment horizontal="center" vertical="center" wrapText="1"/>
    </xf>
    <xf numFmtId="178" fontId="22" fillId="2" borderId="124" xfId="10" applyNumberFormat="1" applyFont="1" applyFill="1" applyBorder="1" applyAlignment="1">
      <alignment horizontal="center" vertical="center" wrapText="1"/>
    </xf>
    <xf numFmtId="0" fontId="26" fillId="0" borderId="69" xfId="10" applyFont="1" applyFill="1" applyBorder="1" applyAlignment="1">
      <alignment horizontal="left" vertical="center" wrapText="1"/>
    </xf>
    <xf numFmtId="0" fontId="26" fillId="0" borderId="71" xfId="10" applyFont="1" applyFill="1" applyBorder="1" applyAlignment="1">
      <alignment horizontal="left" vertical="center" wrapText="1"/>
    </xf>
    <xf numFmtId="0" fontId="26" fillId="0" borderId="75" xfId="10" applyFont="1" applyBorder="1" applyAlignment="1">
      <alignment horizontal="center" vertical="center" wrapText="1"/>
    </xf>
    <xf numFmtId="0" fontId="26" fillId="0" borderId="0" xfId="10" applyFont="1" applyBorder="1" applyAlignment="1">
      <alignment horizontal="center" vertical="center" wrapText="1"/>
    </xf>
    <xf numFmtId="0" fontId="26" fillId="0" borderId="48" xfId="10" applyFont="1" applyBorder="1" applyAlignment="1">
      <alignment horizontal="center" vertical="center" wrapText="1"/>
    </xf>
    <xf numFmtId="0" fontId="26" fillId="0" borderId="67" xfId="10" applyFont="1" applyBorder="1" applyAlignment="1">
      <alignment horizontal="center" vertical="center" wrapText="1"/>
    </xf>
    <xf numFmtId="0" fontId="26" fillId="0" borderId="53" xfId="10" applyFont="1" applyBorder="1" applyAlignment="1">
      <alignment horizontal="center" vertical="center" wrapText="1"/>
    </xf>
    <xf numFmtId="0" fontId="26" fillId="0" borderId="65" xfId="10" applyFont="1" applyBorder="1" applyAlignment="1">
      <alignment horizontal="center" vertical="center" wrapText="1"/>
    </xf>
    <xf numFmtId="0" fontId="26" fillId="0" borderId="10" xfId="10" applyFont="1" applyBorder="1" applyAlignment="1">
      <alignment horizontal="center" vertical="center"/>
    </xf>
    <xf numFmtId="0" fontId="26" fillId="0" borderId="49" xfId="10" applyFont="1" applyBorder="1" applyAlignment="1">
      <alignment horizontal="center" vertical="center"/>
    </xf>
    <xf numFmtId="0" fontId="26" fillId="0" borderId="18" xfId="10" applyFont="1" applyBorder="1" applyAlignment="1">
      <alignment horizontal="center" vertical="center"/>
    </xf>
    <xf numFmtId="0" fontId="26" fillId="0" borderId="50" xfId="10" applyFont="1" applyBorder="1" applyAlignment="1">
      <alignment horizontal="center" vertical="center"/>
    </xf>
    <xf numFmtId="0" fontId="26" fillId="5" borderId="69" xfId="10" applyFont="1" applyFill="1" applyBorder="1" applyAlignment="1" applyProtection="1">
      <alignment horizontal="center" vertical="center"/>
      <protection locked="0"/>
    </xf>
    <xf numFmtId="0" fontId="26" fillId="5" borderId="71" xfId="10" applyFont="1" applyFill="1" applyBorder="1" applyAlignment="1" applyProtection="1">
      <alignment horizontal="center" vertical="center"/>
      <protection locked="0"/>
    </xf>
    <xf numFmtId="0" fontId="22" fillId="5" borderId="74" xfId="10" applyFont="1" applyFill="1" applyBorder="1" applyAlignment="1" applyProtection="1">
      <alignment horizontal="left" vertical="center" wrapText="1"/>
      <protection locked="0"/>
    </xf>
    <xf numFmtId="0" fontId="22" fillId="5" borderId="13" xfId="10" applyFont="1" applyFill="1" applyBorder="1" applyAlignment="1" applyProtection="1">
      <alignment horizontal="left" vertical="center" wrapText="1"/>
      <protection locked="0"/>
    </xf>
    <xf numFmtId="0" fontId="22" fillId="5" borderId="47" xfId="10" applyFont="1" applyFill="1" applyBorder="1" applyAlignment="1" applyProtection="1">
      <alignment horizontal="left" vertical="center" wrapText="1"/>
      <protection locked="0"/>
    </xf>
    <xf numFmtId="0" fontId="22" fillId="5" borderId="75" xfId="10" applyFont="1" applyFill="1" applyBorder="1" applyAlignment="1" applyProtection="1">
      <alignment horizontal="left" vertical="center" wrapText="1"/>
      <protection locked="0"/>
    </xf>
    <xf numFmtId="0" fontId="22" fillId="5" borderId="0" xfId="10" applyFont="1" applyFill="1" applyBorder="1" applyAlignment="1" applyProtection="1">
      <alignment horizontal="left" vertical="center" wrapText="1"/>
      <protection locked="0"/>
    </xf>
    <xf numFmtId="0" fontId="22" fillId="5" borderId="48" xfId="10" applyFont="1" applyFill="1" applyBorder="1" applyAlignment="1" applyProtection="1">
      <alignment horizontal="left" vertical="center" wrapText="1"/>
      <protection locked="0"/>
    </xf>
    <xf numFmtId="0" fontId="22" fillId="5" borderId="76" xfId="10" applyFont="1" applyFill="1" applyBorder="1" applyAlignment="1" applyProtection="1">
      <alignment horizontal="left" vertical="center" wrapText="1"/>
      <protection locked="0"/>
    </xf>
    <xf numFmtId="0" fontId="22" fillId="5" borderId="10" xfId="10" applyFont="1" applyFill="1" applyBorder="1" applyAlignment="1" applyProtection="1">
      <alignment horizontal="left" vertical="center" wrapText="1"/>
      <protection locked="0"/>
    </xf>
    <xf numFmtId="0" fontId="22" fillId="5" borderId="49" xfId="10" applyFont="1" applyFill="1" applyBorder="1" applyAlignment="1" applyProtection="1">
      <alignment horizontal="left" vertical="center" wrapText="1"/>
      <protection locked="0"/>
    </xf>
    <xf numFmtId="0" fontId="47" fillId="0" borderId="122" xfId="10" applyFont="1" applyFill="1" applyBorder="1" applyAlignment="1">
      <alignment horizontal="center" vertical="center" wrapText="1"/>
    </xf>
    <xf numFmtId="0" fontId="47" fillId="0" borderId="123" xfId="10" applyFont="1" applyFill="1" applyBorder="1" applyAlignment="1">
      <alignment horizontal="center" vertical="center" wrapText="1"/>
    </xf>
    <xf numFmtId="0" fontId="47" fillId="0" borderId="124" xfId="10" applyFont="1" applyFill="1" applyBorder="1" applyAlignment="1">
      <alignment horizontal="center" vertical="center" wrapText="1"/>
    </xf>
    <xf numFmtId="0" fontId="22" fillId="0" borderId="90" xfId="10" applyFont="1" applyBorder="1" applyAlignment="1">
      <alignment horizontal="center" vertical="center" shrinkToFit="1"/>
    </xf>
    <xf numFmtId="0" fontId="22" fillId="0" borderId="91" xfId="10" applyFont="1" applyBorder="1" applyAlignment="1">
      <alignment horizontal="center" vertical="center" shrinkToFit="1"/>
    </xf>
    <xf numFmtId="0" fontId="22" fillId="4" borderId="74" xfId="10" applyFont="1" applyFill="1" applyBorder="1" applyAlignment="1" applyProtection="1">
      <alignment horizontal="center" vertical="center" shrinkToFit="1"/>
      <protection locked="0"/>
    </xf>
    <xf numFmtId="0" fontId="22" fillId="4" borderId="13" xfId="10" applyFont="1" applyFill="1" applyBorder="1" applyAlignment="1" applyProtection="1">
      <alignment horizontal="center" vertical="center" shrinkToFit="1"/>
      <protection locked="0"/>
    </xf>
    <xf numFmtId="0" fontId="22" fillId="4" borderId="14" xfId="10" applyFont="1" applyFill="1" applyBorder="1" applyAlignment="1" applyProtection="1">
      <alignment horizontal="center" vertical="center" shrinkToFit="1"/>
      <protection locked="0"/>
    </xf>
    <xf numFmtId="0" fontId="22" fillId="4" borderId="75" xfId="10" applyFont="1" applyFill="1" applyBorder="1" applyAlignment="1" applyProtection="1">
      <alignment horizontal="center" vertical="center" shrinkToFit="1"/>
      <protection locked="0"/>
    </xf>
    <xf numFmtId="0" fontId="22" fillId="4" borderId="0" xfId="10" applyFont="1" applyFill="1" applyBorder="1" applyAlignment="1" applyProtection="1">
      <alignment horizontal="center" vertical="center" shrinkToFit="1"/>
      <protection locked="0"/>
    </xf>
    <xf numFmtId="0" fontId="22" fillId="4" borderId="16" xfId="10" applyFont="1" applyFill="1" applyBorder="1" applyAlignment="1" applyProtection="1">
      <alignment horizontal="center" vertical="center" shrinkToFit="1"/>
      <protection locked="0"/>
    </xf>
    <xf numFmtId="0" fontId="22" fillId="4" borderId="76" xfId="10" applyFont="1" applyFill="1" applyBorder="1" applyAlignment="1" applyProtection="1">
      <alignment horizontal="center" vertical="center" shrinkToFit="1"/>
      <protection locked="0"/>
    </xf>
    <xf numFmtId="0" fontId="22" fillId="4" borderId="10" xfId="10" applyFont="1" applyFill="1" applyBorder="1" applyAlignment="1" applyProtection="1">
      <alignment horizontal="center" vertical="center" shrinkToFit="1"/>
      <protection locked="0"/>
    </xf>
    <xf numFmtId="0" fontId="22" fillId="4" borderId="11" xfId="10" applyFont="1" applyFill="1" applyBorder="1" applyAlignment="1" applyProtection="1">
      <alignment horizontal="center" vertical="center" shrinkToFit="1"/>
      <protection locked="0"/>
    </xf>
    <xf numFmtId="0" fontId="22" fillId="6" borderId="109" xfId="10" applyFont="1" applyFill="1" applyBorder="1" applyAlignment="1" applyProtection="1">
      <alignment horizontal="center" vertical="center" wrapText="1"/>
      <protection locked="0"/>
    </xf>
    <xf numFmtId="0" fontId="22" fillId="6" borderId="68" xfId="10" applyFont="1" applyFill="1" applyBorder="1" applyAlignment="1" applyProtection="1">
      <alignment horizontal="center" vertical="center" shrinkToFit="1"/>
      <protection locked="0"/>
    </xf>
    <xf numFmtId="0" fontId="22" fillId="6" borderId="69" xfId="10" applyFont="1" applyFill="1" applyBorder="1" applyAlignment="1" applyProtection="1">
      <alignment horizontal="center" vertical="center" shrinkToFit="1"/>
      <protection locked="0"/>
    </xf>
    <xf numFmtId="0" fontId="22" fillId="6" borderId="70" xfId="10" applyFont="1" applyFill="1" applyBorder="1" applyAlignment="1" applyProtection="1">
      <alignment horizontal="center" vertical="center" shrinkToFit="1"/>
      <protection locked="0"/>
    </xf>
    <xf numFmtId="0" fontId="22" fillId="5" borderId="52" xfId="10" applyFont="1" applyFill="1" applyBorder="1" applyAlignment="1" applyProtection="1">
      <alignment horizontal="center" vertical="center" wrapText="1"/>
      <protection locked="0"/>
    </xf>
    <xf numFmtId="0" fontId="22" fillId="5" borderId="76" xfId="10" applyFont="1" applyFill="1" applyBorder="1" applyAlignment="1" applyProtection="1">
      <alignment horizontal="center" vertical="center" wrapText="1"/>
      <protection locked="0"/>
    </xf>
    <xf numFmtId="0" fontId="22" fillId="4" borderId="74" xfId="10" applyFont="1" applyFill="1" applyBorder="1" applyAlignment="1" applyProtection="1">
      <alignment horizontal="center" vertical="center"/>
      <protection locked="0"/>
    </xf>
    <xf numFmtId="0" fontId="22" fillId="4" borderId="13" xfId="10" applyFont="1" applyFill="1" applyBorder="1" applyAlignment="1" applyProtection="1">
      <alignment horizontal="center" vertical="center"/>
      <protection locked="0"/>
    </xf>
    <xf numFmtId="0" fontId="22" fillId="4" borderId="14" xfId="10" applyFont="1" applyFill="1" applyBorder="1" applyAlignment="1" applyProtection="1">
      <alignment horizontal="center" vertical="center"/>
      <protection locked="0"/>
    </xf>
    <xf numFmtId="0" fontId="22" fillId="4" borderId="75" xfId="10" applyFont="1" applyFill="1" applyBorder="1" applyAlignment="1" applyProtection="1">
      <alignment horizontal="center" vertical="center"/>
      <protection locked="0"/>
    </xf>
    <xf numFmtId="0" fontId="22" fillId="4" borderId="0" xfId="10" applyFont="1" applyFill="1" applyBorder="1" applyAlignment="1" applyProtection="1">
      <alignment horizontal="center" vertical="center"/>
      <protection locked="0"/>
    </xf>
    <xf numFmtId="0" fontId="22" fillId="4" borderId="16" xfId="10" applyFont="1" applyFill="1" applyBorder="1" applyAlignment="1" applyProtection="1">
      <alignment horizontal="center" vertical="center"/>
      <protection locked="0"/>
    </xf>
    <xf numFmtId="0" fontId="22" fillId="4" borderId="76" xfId="10" applyFont="1" applyFill="1" applyBorder="1" applyAlignment="1" applyProtection="1">
      <alignment horizontal="center" vertical="center"/>
      <protection locked="0"/>
    </xf>
    <xf numFmtId="0" fontId="22" fillId="4" borderId="10" xfId="10" applyFont="1" applyFill="1" applyBorder="1" applyAlignment="1" applyProtection="1">
      <alignment horizontal="center" vertical="center"/>
      <protection locked="0"/>
    </xf>
    <xf numFmtId="0" fontId="22" fillId="4" borderId="11" xfId="10" applyFont="1" applyFill="1" applyBorder="1" applyAlignment="1" applyProtection="1">
      <alignment horizontal="center" vertical="center"/>
      <protection locked="0"/>
    </xf>
    <xf numFmtId="0" fontId="22" fillId="0" borderId="88" xfId="10" applyFont="1" applyBorder="1" applyAlignment="1">
      <alignment horizontal="center" vertical="center" shrinkToFit="1"/>
    </xf>
    <xf numFmtId="0" fontId="22" fillId="4" borderId="66" xfId="10" applyFont="1" applyFill="1" applyBorder="1" applyAlignment="1" applyProtection="1">
      <alignment horizontal="center" vertical="center"/>
      <protection locked="0"/>
    </xf>
    <xf numFmtId="0" fontId="22" fillId="4" borderId="40" xfId="10" applyFont="1" applyFill="1" applyBorder="1" applyAlignment="1" applyProtection="1">
      <alignment horizontal="center" vertical="center"/>
      <protection locked="0"/>
    </xf>
    <xf numFmtId="0" fontId="22" fillId="4" borderId="41" xfId="10" applyFont="1" applyFill="1" applyBorder="1" applyAlignment="1" applyProtection="1">
      <alignment horizontal="center" vertical="center"/>
      <protection locked="0"/>
    </xf>
    <xf numFmtId="0" fontId="22" fillId="4" borderId="108" xfId="10" applyFont="1" applyFill="1" applyBorder="1" applyAlignment="1" applyProtection="1">
      <alignment horizontal="center" vertical="center" wrapText="1"/>
      <protection locked="0"/>
    </xf>
    <xf numFmtId="0" fontId="22" fillId="4" borderId="55" xfId="10" applyFont="1" applyFill="1" applyBorder="1" applyAlignment="1" applyProtection="1">
      <alignment horizontal="center" vertical="center" shrinkToFit="1"/>
      <protection locked="0"/>
    </xf>
    <xf numFmtId="0" fontId="22" fillId="6" borderId="56" xfId="10" applyFont="1" applyFill="1" applyBorder="1" applyAlignment="1" applyProtection="1">
      <alignment horizontal="center" vertical="center" shrinkToFit="1"/>
      <protection locked="0"/>
    </xf>
    <xf numFmtId="0" fontId="22" fillId="6" borderId="57" xfId="10" applyFont="1" applyFill="1" applyBorder="1" applyAlignment="1" applyProtection="1">
      <alignment horizontal="center" vertical="center" shrinkToFit="1"/>
      <protection locked="0"/>
    </xf>
    <xf numFmtId="0" fontId="22" fillId="5" borderId="39" xfId="10" applyFont="1" applyFill="1" applyBorder="1" applyAlignment="1" applyProtection="1">
      <alignment horizontal="center" vertical="center" wrapText="1"/>
      <protection locked="0"/>
    </xf>
    <xf numFmtId="0" fontId="22" fillId="5" borderId="40" xfId="10" applyFont="1" applyFill="1" applyBorder="1" applyAlignment="1" applyProtection="1">
      <alignment horizontal="center" vertical="center" wrapText="1"/>
      <protection locked="0"/>
    </xf>
    <xf numFmtId="0" fontId="22" fillId="5" borderId="64" xfId="10" applyFont="1" applyFill="1" applyBorder="1" applyAlignment="1" applyProtection="1">
      <alignment horizontal="center" vertical="center" wrapText="1"/>
      <protection locked="0"/>
    </xf>
    <xf numFmtId="0" fontId="28" fillId="0" borderId="96" xfId="10" applyFont="1" applyFill="1" applyBorder="1" applyAlignment="1">
      <alignment horizontal="center" vertical="center" wrapText="1"/>
    </xf>
    <xf numFmtId="0" fontId="28" fillId="0" borderId="97" xfId="10" applyFont="1" applyFill="1" applyBorder="1" applyAlignment="1">
      <alignment horizontal="center" vertical="center" wrapText="1"/>
    </xf>
    <xf numFmtId="0" fontId="28" fillId="0" borderId="95" xfId="10" applyFont="1" applyFill="1" applyBorder="1" applyAlignment="1">
      <alignment horizontal="center" vertical="center" wrapText="1"/>
    </xf>
    <xf numFmtId="0" fontId="30" fillId="2" borderId="66" xfId="10" applyFont="1" applyFill="1" applyBorder="1" applyAlignment="1">
      <alignment horizontal="center" vertical="center" wrapText="1"/>
    </xf>
    <xf numFmtId="0" fontId="30" fillId="2" borderId="41" xfId="10" applyFont="1" applyFill="1" applyBorder="1" applyAlignment="1">
      <alignment horizontal="center" vertical="center" wrapText="1"/>
    </xf>
    <xf numFmtId="0" fontId="30" fillId="2" borderId="75" xfId="10" applyFont="1" applyFill="1" applyBorder="1" applyAlignment="1">
      <alignment horizontal="center" vertical="center" wrapText="1"/>
    </xf>
    <xf numFmtId="0" fontId="30" fillId="2" borderId="16" xfId="10" applyFont="1" applyFill="1" applyBorder="1" applyAlignment="1">
      <alignment horizontal="center" vertical="center" wrapText="1"/>
    </xf>
    <xf numFmtId="0" fontId="30" fillId="2" borderId="67" xfId="10" applyFont="1" applyFill="1" applyBorder="1" applyAlignment="1">
      <alignment horizontal="center" vertical="center" wrapText="1"/>
    </xf>
    <xf numFmtId="0" fontId="30" fillId="2" borderId="54" xfId="10" applyFont="1" applyFill="1" applyBorder="1" applyAlignment="1">
      <alignment horizontal="center" vertical="center" wrapText="1"/>
    </xf>
    <xf numFmtId="0" fontId="30" fillId="2" borderId="39" xfId="10" applyFont="1" applyFill="1" applyBorder="1" applyAlignment="1">
      <alignment horizontal="center" vertical="center" wrapText="1"/>
    </xf>
    <xf numFmtId="0" fontId="30" fillId="2" borderId="64" xfId="10" applyFont="1" applyFill="1" applyBorder="1" applyAlignment="1">
      <alignment horizontal="center" vertical="center" wrapText="1"/>
    </xf>
    <xf numFmtId="0" fontId="30" fillId="2" borderId="15" xfId="10" applyFont="1" applyFill="1" applyBorder="1" applyAlignment="1">
      <alignment horizontal="center" vertical="center" wrapText="1"/>
    </xf>
    <xf numFmtId="0" fontId="30" fillId="2" borderId="48" xfId="10" applyFont="1" applyFill="1" applyBorder="1" applyAlignment="1">
      <alignment horizontal="center" vertical="center" wrapText="1"/>
    </xf>
    <xf numFmtId="0" fontId="30" fillId="2" borderId="52" xfId="10" applyFont="1" applyFill="1" applyBorder="1" applyAlignment="1">
      <alignment horizontal="center" vertical="center" wrapText="1"/>
    </xf>
    <xf numFmtId="0" fontId="30" fillId="2" borderId="65" xfId="10" applyFont="1" applyFill="1" applyBorder="1" applyAlignment="1">
      <alignment horizontal="center" vertical="center" wrapText="1"/>
    </xf>
    <xf numFmtId="0" fontId="26" fillId="0" borderId="66" xfId="10" applyFont="1" applyBorder="1" applyAlignment="1">
      <alignment horizontal="center" vertical="center" wrapText="1"/>
    </xf>
    <xf numFmtId="0" fontId="26" fillId="0" borderId="40" xfId="10" applyFont="1" applyBorder="1" applyAlignment="1">
      <alignment horizontal="center" vertical="center" wrapText="1"/>
    </xf>
    <xf numFmtId="0" fontId="26" fillId="0" borderId="64" xfId="10" applyFont="1" applyBorder="1" applyAlignment="1">
      <alignment horizontal="center" vertical="center" wrapText="1"/>
    </xf>
    <xf numFmtId="0" fontId="22" fillId="0" borderId="85" xfId="10" applyFont="1" applyBorder="1" applyAlignment="1">
      <alignment horizontal="center" vertical="center"/>
    </xf>
    <xf numFmtId="0" fontId="22" fillId="0" borderId="18" xfId="10" applyFont="1" applyBorder="1" applyAlignment="1">
      <alignment horizontal="center" vertical="center"/>
    </xf>
    <xf numFmtId="0" fontId="22" fillId="0" borderId="50" xfId="10" applyFont="1" applyBorder="1" applyAlignment="1">
      <alignment horizontal="center" vertical="center"/>
    </xf>
    <xf numFmtId="0" fontId="22" fillId="2" borderId="85" xfId="10" applyFont="1" applyFill="1" applyBorder="1" applyAlignment="1">
      <alignment horizontal="center" vertical="center"/>
    </xf>
    <xf numFmtId="0" fontId="22" fillId="2" borderId="18" xfId="10" applyFont="1" applyFill="1" applyBorder="1" applyAlignment="1">
      <alignment horizontal="center" vertical="center"/>
    </xf>
    <xf numFmtId="0" fontId="22" fillId="2" borderId="50" xfId="10" applyFont="1" applyFill="1" applyBorder="1" applyAlignment="1">
      <alignment horizontal="center" vertical="center"/>
    </xf>
    <xf numFmtId="1" fontId="22" fillId="2" borderId="113" xfId="10" applyNumberFormat="1" applyFont="1" applyFill="1" applyBorder="1" applyAlignment="1">
      <alignment horizontal="center" vertical="center" wrapText="1"/>
    </xf>
    <xf numFmtId="1" fontId="22" fillId="2" borderId="114" xfId="10" applyNumberFormat="1" applyFont="1" applyFill="1" applyBorder="1" applyAlignment="1">
      <alignment horizontal="center" vertical="center" wrapText="1"/>
    </xf>
    <xf numFmtId="1" fontId="22" fillId="2" borderId="115" xfId="10" applyNumberFormat="1" applyFont="1" applyFill="1" applyBorder="1" applyAlignment="1">
      <alignment horizontal="center" vertical="center" wrapText="1"/>
    </xf>
    <xf numFmtId="1" fontId="22" fillId="2" borderId="116" xfId="10" applyNumberFormat="1" applyFont="1" applyFill="1" applyBorder="1" applyAlignment="1">
      <alignment horizontal="center" vertical="center" wrapText="1"/>
    </xf>
    <xf numFmtId="0" fontId="22" fillId="5" borderId="66" xfId="10" applyFont="1" applyFill="1" applyBorder="1" applyAlignment="1" applyProtection="1">
      <alignment horizontal="left" vertical="center" wrapText="1"/>
      <protection locked="0"/>
    </xf>
    <xf numFmtId="0" fontId="22" fillId="5" borderId="40" xfId="10" applyFont="1" applyFill="1" applyBorder="1" applyAlignment="1" applyProtection="1">
      <alignment horizontal="left" vertical="center" wrapText="1"/>
      <protection locked="0"/>
    </xf>
    <xf numFmtId="0" fontId="22" fillId="5" borderId="64" xfId="10" applyFont="1" applyFill="1" applyBorder="1" applyAlignment="1" applyProtection="1">
      <alignment horizontal="left" vertical="center" wrapText="1"/>
      <protection locked="0"/>
    </xf>
    <xf numFmtId="20" fontId="22" fillId="5" borderId="17" xfId="10" applyNumberFormat="1" applyFont="1" applyFill="1" applyBorder="1" applyAlignment="1" applyProtection="1">
      <alignment horizontal="center" vertical="center"/>
      <protection locked="0"/>
    </xf>
    <xf numFmtId="20" fontId="22" fillId="5" borderId="18" xfId="10" applyNumberFormat="1" applyFont="1" applyFill="1" applyBorder="1" applyAlignment="1" applyProtection="1">
      <alignment horizontal="center" vertical="center"/>
      <protection locked="0"/>
    </xf>
    <xf numFmtId="20" fontId="22" fillId="5" borderId="19" xfId="10" applyNumberFormat="1" applyFont="1" applyFill="1" applyBorder="1" applyAlignment="1" applyProtection="1">
      <alignment horizontal="center" vertical="center"/>
      <protection locked="0"/>
    </xf>
    <xf numFmtId="4" fontId="22" fillId="0" borderId="17" xfId="10" applyNumberFormat="1" applyFont="1" applyBorder="1" applyAlignment="1">
      <alignment horizontal="center" vertical="center"/>
    </xf>
    <xf numFmtId="4" fontId="22" fillId="0" borderId="19" xfId="10" applyNumberFormat="1" applyFont="1" applyBorder="1" applyAlignment="1">
      <alignment horizontal="center" vertical="center"/>
    </xf>
    <xf numFmtId="0" fontId="22" fillId="0" borderId="83" xfId="10" applyFont="1" applyBorder="1" applyAlignment="1">
      <alignment horizontal="center" vertical="center"/>
    </xf>
    <xf numFmtId="0" fontId="22" fillId="0" borderId="84" xfId="10" applyFont="1" applyBorder="1" applyAlignment="1">
      <alignment horizontal="center" vertical="center"/>
    </xf>
    <xf numFmtId="0" fontId="22" fillId="0" borderId="86" xfId="10" applyFont="1" applyBorder="1" applyAlignment="1">
      <alignment horizontal="center" vertical="center"/>
    </xf>
    <xf numFmtId="0" fontId="22" fillId="0" borderId="66" xfId="10" applyFont="1" applyBorder="1" applyAlignment="1">
      <alignment horizontal="center" vertical="center" wrapText="1"/>
    </xf>
    <xf numFmtId="0" fontId="22" fillId="0" borderId="40" xfId="10" applyFont="1" applyBorder="1" applyAlignment="1">
      <alignment horizontal="center" vertical="center" wrapText="1"/>
    </xf>
    <xf numFmtId="0" fontId="22" fillId="0" borderId="41" xfId="10" applyFont="1" applyBorder="1" applyAlignment="1">
      <alignment horizontal="center" vertical="center" wrapText="1"/>
    </xf>
    <xf numFmtId="0" fontId="22" fillId="0" borderId="75" xfId="10" applyFont="1" applyBorder="1" applyAlignment="1">
      <alignment horizontal="center" vertical="center" wrapText="1"/>
    </xf>
    <xf numFmtId="0" fontId="22" fillId="0" borderId="0" xfId="10" applyFont="1" applyBorder="1" applyAlignment="1">
      <alignment horizontal="center" vertical="center" wrapText="1"/>
    </xf>
    <xf numFmtId="0" fontId="22" fillId="0" borderId="16" xfId="10" applyFont="1" applyBorder="1" applyAlignment="1">
      <alignment horizontal="center" vertical="center" wrapText="1"/>
    </xf>
    <xf numFmtId="0" fontId="22" fillId="0" borderId="67" xfId="10" applyFont="1" applyBorder="1" applyAlignment="1">
      <alignment horizontal="center" vertical="center" wrapText="1"/>
    </xf>
    <xf numFmtId="0" fontId="22" fillId="0" borderId="53" xfId="10" applyFont="1" applyBorder="1" applyAlignment="1">
      <alignment horizontal="center" vertical="center" wrapText="1"/>
    </xf>
    <xf numFmtId="0" fontId="22" fillId="0" borderId="54" xfId="10" applyFont="1" applyBorder="1" applyAlignment="1">
      <alignment horizontal="center" vertical="center" wrapText="1"/>
    </xf>
    <xf numFmtId="0" fontId="27" fillId="0" borderId="108" xfId="10" applyFont="1" applyBorder="1" applyAlignment="1">
      <alignment horizontal="center" vertical="center" wrapText="1"/>
    </xf>
    <xf numFmtId="0" fontId="27" fillId="0" borderId="5" xfId="10" applyFont="1" applyBorder="1" applyAlignment="1">
      <alignment horizontal="center" vertical="center" wrapText="1"/>
    </xf>
    <xf numFmtId="0" fontId="27" fillId="0" borderId="109" xfId="10" applyFont="1" applyBorder="1" applyAlignment="1">
      <alignment horizontal="center" vertical="center" wrapText="1"/>
    </xf>
    <xf numFmtId="0" fontId="22" fillId="0" borderId="39" xfId="10" applyFont="1" applyBorder="1" applyAlignment="1">
      <alignment horizontal="center" vertical="center" wrapText="1"/>
    </xf>
    <xf numFmtId="0" fontId="22" fillId="0" borderId="15" xfId="10" applyFont="1" applyBorder="1" applyAlignment="1">
      <alignment horizontal="center" vertical="center" wrapText="1"/>
    </xf>
    <xf numFmtId="0" fontId="22" fillId="0" borderId="52" xfId="10" applyFont="1" applyBorder="1" applyAlignment="1">
      <alignment horizontal="center" vertical="center" wrapText="1"/>
    </xf>
    <xf numFmtId="0" fontId="22" fillId="0" borderId="64" xfId="10" applyFont="1" applyBorder="1" applyAlignment="1">
      <alignment horizontal="center" vertical="center" wrapText="1"/>
    </xf>
    <xf numFmtId="0" fontId="22" fillId="0" borderId="48" xfId="10" applyFont="1" applyBorder="1" applyAlignment="1">
      <alignment horizontal="center" vertical="center" wrapText="1"/>
    </xf>
    <xf numFmtId="0" fontId="22" fillId="0" borderId="65" xfId="10" applyFont="1" applyBorder="1" applyAlignment="1">
      <alignment horizontal="center" vertical="center" wrapText="1"/>
    </xf>
    <xf numFmtId="0" fontId="27" fillId="0" borderId="66" xfId="10" applyFont="1" applyBorder="1" applyAlignment="1">
      <alignment horizontal="center" vertical="center" wrapText="1"/>
    </xf>
    <xf numFmtId="0" fontId="27" fillId="0" borderId="40" xfId="10" applyFont="1" applyBorder="1" applyAlignment="1">
      <alignment horizontal="center" vertical="center" wrapText="1"/>
    </xf>
    <xf numFmtId="0" fontId="27" fillId="0" borderId="64" xfId="10" applyFont="1" applyBorder="1" applyAlignment="1">
      <alignment horizontal="center" vertical="center" wrapText="1"/>
    </xf>
    <xf numFmtId="0" fontId="27" fillId="0" borderId="75" xfId="10" applyFont="1" applyBorder="1" applyAlignment="1">
      <alignment horizontal="center" vertical="center" wrapText="1"/>
    </xf>
    <xf numFmtId="0" fontId="27" fillId="0" borderId="0" xfId="10" applyFont="1" applyBorder="1" applyAlignment="1">
      <alignment horizontal="center" vertical="center" wrapText="1"/>
    </xf>
    <xf numFmtId="0" fontId="27" fillId="0" borderId="48" xfId="10" applyFont="1" applyBorder="1" applyAlignment="1">
      <alignment horizontal="center" vertical="center" wrapText="1"/>
    </xf>
    <xf numFmtId="0" fontId="27" fillId="0" borderId="67" xfId="10" applyFont="1" applyBorder="1" applyAlignment="1">
      <alignment horizontal="center" vertical="center" wrapText="1"/>
    </xf>
    <xf numFmtId="0" fontId="27" fillId="0" borderId="53" xfId="10" applyFont="1" applyBorder="1" applyAlignment="1">
      <alignment horizontal="center" vertical="center" wrapText="1"/>
    </xf>
    <xf numFmtId="0" fontId="27" fillId="0" borderId="65" xfId="10" applyFont="1" applyBorder="1" applyAlignment="1">
      <alignment horizontal="center" vertical="center" wrapText="1"/>
    </xf>
    <xf numFmtId="0" fontId="22" fillId="0" borderId="66" xfId="10" quotePrefix="1" applyFont="1" applyBorder="1" applyAlignment="1" applyProtection="1">
      <alignment horizontal="center" vertical="center"/>
    </xf>
    <xf numFmtId="0" fontId="22" fillId="0" borderId="40" xfId="10" applyFont="1" applyBorder="1" applyAlignment="1" applyProtection="1">
      <alignment horizontal="center" vertical="center"/>
    </xf>
    <xf numFmtId="0" fontId="22" fillId="0" borderId="64" xfId="10" applyFont="1" applyBorder="1" applyAlignment="1" applyProtection="1">
      <alignment horizontal="center" vertical="center"/>
    </xf>
    <xf numFmtId="0" fontId="22" fillId="4" borderId="17" xfId="10" applyFont="1" applyFill="1" applyBorder="1" applyAlignment="1" applyProtection="1">
      <alignment horizontal="center" vertical="center"/>
      <protection locked="0"/>
    </xf>
    <xf numFmtId="0" fontId="22" fillId="6" borderId="18" xfId="10" applyFont="1" applyFill="1" applyBorder="1" applyAlignment="1" applyProtection="1">
      <alignment horizontal="center" vertical="center"/>
      <protection locked="0"/>
    </xf>
    <xf numFmtId="0" fontId="22" fillId="6" borderId="19" xfId="10" applyFont="1" applyFill="1" applyBorder="1" applyAlignment="1" applyProtection="1">
      <alignment horizontal="center" vertical="center"/>
      <protection locked="0"/>
    </xf>
    <xf numFmtId="0" fontId="22" fillId="5" borderId="17" xfId="10" applyFont="1" applyFill="1" applyBorder="1" applyAlignment="1" applyProtection="1">
      <alignment horizontal="center" vertical="center"/>
      <protection locked="0"/>
    </xf>
    <xf numFmtId="0" fontId="22" fillId="5" borderId="19" xfId="10" applyFont="1" applyFill="1" applyBorder="1" applyAlignment="1" applyProtection="1">
      <alignment horizontal="center" vertical="center"/>
      <protection locked="0"/>
    </xf>
    <xf numFmtId="0" fontId="22" fillId="2" borderId="17" xfId="10" applyFont="1" applyFill="1" applyBorder="1" applyAlignment="1">
      <alignment horizontal="center" vertical="center"/>
    </xf>
    <xf numFmtId="0" fontId="22" fillId="2" borderId="19" xfId="10" applyFont="1" applyFill="1" applyBorder="1" applyAlignment="1">
      <alignment horizontal="center" vertical="center"/>
    </xf>
    <xf numFmtId="0" fontId="22" fillId="5" borderId="18" xfId="10" applyFont="1" applyFill="1" applyBorder="1" applyAlignment="1" applyProtection="1">
      <alignment horizontal="center" vertical="center"/>
      <protection locked="0"/>
    </xf>
    <xf numFmtId="38" fontId="22" fillId="2" borderId="0" xfId="11" applyFont="1" applyFill="1" applyBorder="1" applyAlignment="1" applyProtection="1">
      <alignment horizontal="center" vertical="center"/>
    </xf>
    <xf numFmtId="0" fontId="23" fillId="4" borderId="0" xfId="10" applyFont="1" applyFill="1" applyAlignment="1" applyProtection="1">
      <alignment horizontal="center" vertical="center"/>
      <protection locked="0"/>
    </xf>
    <xf numFmtId="0" fontId="23" fillId="6" borderId="0" xfId="10" applyFont="1" applyFill="1" applyAlignment="1" applyProtection="1">
      <alignment horizontal="center" vertical="center"/>
      <protection locked="0"/>
    </xf>
    <xf numFmtId="0" fontId="23" fillId="5" borderId="0" xfId="10" applyFont="1" applyFill="1" applyAlignment="1" applyProtection="1">
      <alignment horizontal="center" vertical="center"/>
      <protection locked="0"/>
    </xf>
    <xf numFmtId="0" fontId="23" fillId="0" borderId="0" xfId="10" applyFont="1" applyFill="1" applyAlignment="1">
      <alignment horizontal="center" vertical="center"/>
    </xf>
    <xf numFmtId="0" fontId="50" fillId="2" borderId="20" xfId="10" applyFont="1" applyFill="1" applyBorder="1" applyAlignment="1" applyProtection="1">
      <alignment horizontal="center" vertical="center"/>
    </xf>
    <xf numFmtId="0" fontId="27" fillId="2" borderId="0" xfId="10" applyFont="1" applyFill="1" applyBorder="1" applyAlignment="1">
      <alignment horizontal="left" vertical="center" indent="1"/>
    </xf>
    <xf numFmtId="0" fontId="8" fillId="0" borderId="5" xfId="8" applyBorder="1" applyAlignment="1">
      <alignment horizontal="center" vertical="center"/>
    </xf>
    <xf numFmtId="0" fontId="8" fillId="0" borderId="16" xfId="8" applyBorder="1" applyAlignment="1">
      <alignment horizontal="center" vertical="center"/>
    </xf>
    <xf numFmtId="0" fontId="8" fillId="0" borderId="17" xfId="8" applyFont="1" applyBorder="1" applyAlignment="1">
      <alignment horizontal="center" vertical="center"/>
    </xf>
    <xf numFmtId="0" fontId="8" fillId="0" borderId="18" xfId="8" applyBorder="1" applyAlignment="1">
      <alignment horizontal="center" vertical="center"/>
    </xf>
    <xf numFmtId="0" fontId="8" fillId="0" borderId="19" xfId="8" applyBorder="1" applyAlignment="1">
      <alignment horizontal="center" vertical="center"/>
    </xf>
    <xf numFmtId="0" fontId="8" fillId="0" borderId="20" xfId="8" applyBorder="1" applyAlignment="1">
      <alignment horizontal="center" vertical="center"/>
    </xf>
    <xf numFmtId="0" fontId="8" fillId="0" borderId="12" xfId="8" applyBorder="1" applyAlignment="1">
      <alignment horizontal="center" vertical="center"/>
    </xf>
    <xf numFmtId="0" fontId="8" fillId="0" borderId="14" xfId="8" applyBorder="1" applyAlignment="1">
      <alignment horizontal="center" vertical="center"/>
    </xf>
    <xf numFmtId="0" fontId="8" fillId="0" borderId="5" xfId="8" applyFont="1" applyBorder="1" applyAlignment="1">
      <alignment horizontal="center" vertical="center"/>
    </xf>
    <xf numFmtId="0" fontId="8" fillId="0" borderId="9" xfId="8" applyBorder="1" applyAlignment="1">
      <alignment horizontal="center" vertical="center"/>
    </xf>
    <xf numFmtId="0" fontId="8" fillId="0" borderId="11" xfId="8" applyBorder="1" applyAlignment="1">
      <alignment horizontal="center" vertical="center"/>
    </xf>
    <xf numFmtId="0" fontId="8" fillId="0" borderId="13" xfId="8" applyBorder="1" applyAlignment="1">
      <alignment horizontal="center" vertical="center"/>
    </xf>
    <xf numFmtId="0" fontId="8" fillId="0" borderId="15" xfId="8" applyBorder="1" applyAlignment="1">
      <alignment horizontal="center" vertical="center"/>
    </xf>
    <xf numFmtId="0" fontId="8" fillId="0" borderId="0" xfId="8" applyBorder="1" applyAlignment="1">
      <alignment horizontal="center" vertical="center"/>
    </xf>
    <xf numFmtId="0" fontId="8" fillId="0" borderId="10" xfId="8" applyBorder="1" applyAlignment="1">
      <alignment horizontal="center" vertical="center"/>
    </xf>
    <xf numFmtId="0" fontId="32" fillId="2" borderId="0" xfId="5" applyFont="1" applyFill="1" applyBorder="1" applyAlignment="1">
      <alignment horizontal="left" vertical="top"/>
    </xf>
    <xf numFmtId="0" fontId="58" fillId="2" borderId="0" xfId="5" applyFont="1" applyFill="1" applyBorder="1" applyAlignment="1">
      <alignment horizontal="left" vertical="top" wrapText="1"/>
    </xf>
    <xf numFmtId="0" fontId="33" fillId="2" borderId="85" xfId="5" applyFont="1" applyFill="1" applyBorder="1" applyAlignment="1">
      <alignment horizontal="center" vertical="center" shrinkToFit="1"/>
    </xf>
    <xf numFmtId="0" fontId="33" fillId="2" borderId="19" xfId="5" applyFont="1" applyFill="1" applyBorder="1" applyAlignment="1">
      <alignment horizontal="center" vertical="center" shrinkToFit="1"/>
    </xf>
    <xf numFmtId="0" fontId="33" fillId="2" borderId="17" xfId="5" applyFont="1" applyFill="1" applyBorder="1" applyAlignment="1">
      <alignment horizontal="left" vertical="top" wrapText="1"/>
    </xf>
    <xf numFmtId="0" fontId="33" fillId="2" borderId="18" xfId="5" applyFont="1" applyFill="1" applyBorder="1" applyAlignment="1">
      <alignment horizontal="left" vertical="top" wrapText="1"/>
    </xf>
    <xf numFmtId="0" fontId="33" fillId="2" borderId="19" xfId="5" applyFont="1" applyFill="1" applyBorder="1" applyAlignment="1">
      <alignment horizontal="left" vertical="top" wrapText="1"/>
    </xf>
    <xf numFmtId="0" fontId="33" fillId="2" borderId="50" xfId="5" applyFont="1" applyFill="1" applyBorder="1" applyAlignment="1">
      <alignment horizontal="left" vertical="top" wrapText="1"/>
    </xf>
    <xf numFmtId="0" fontId="33" fillId="2" borderId="77" xfId="5" applyFont="1" applyFill="1" applyBorder="1" applyAlignment="1">
      <alignment horizontal="center" vertical="center" shrinkToFit="1"/>
    </xf>
    <xf numFmtId="0" fontId="33" fillId="2" borderId="70" xfId="5" applyFont="1" applyFill="1" applyBorder="1" applyAlignment="1">
      <alignment horizontal="center" vertical="center" shrinkToFit="1"/>
    </xf>
    <xf numFmtId="0" fontId="33" fillId="2" borderId="68" xfId="5" applyFont="1" applyFill="1" applyBorder="1" applyAlignment="1">
      <alignment horizontal="left" vertical="top" wrapText="1"/>
    </xf>
    <xf numFmtId="0" fontId="33" fillId="2" borderId="69" xfId="5" applyFont="1" applyFill="1" applyBorder="1" applyAlignment="1">
      <alignment horizontal="left" vertical="top" wrapText="1"/>
    </xf>
    <xf numFmtId="0" fontId="33" fillId="2" borderId="70" xfId="5" applyFont="1" applyFill="1" applyBorder="1" applyAlignment="1">
      <alignment horizontal="left" vertical="top" wrapText="1"/>
    </xf>
    <xf numFmtId="0" fontId="33" fillId="2" borderId="71" xfId="5" applyFont="1" applyFill="1" applyBorder="1" applyAlignment="1">
      <alignment horizontal="left" vertical="top" wrapText="1"/>
    </xf>
    <xf numFmtId="0" fontId="59" fillId="2" borderId="17" xfId="5" applyFont="1" applyFill="1" applyBorder="1" applyAlignment="1">
      <alignment horizontal="left" vertical="center" wrapText="1"/>
    </xf>
    <xf numFmtId="0" fontId="59" fillId="2" borderId="18" xfId="5" applyFont="1" applyFill="1" applyBorder="1" applyAlignment="1">
      <alignment horizontal="left" vertical="center" wrapText="1"/>
    </xf>
    <xf numFmtId="0" fontId="59" fillId="2" borderId="19" xfId="5" applyFont="1" applyFill="1" applyBorder="1" applyAlignment="1">
      <alignment horizontal="left" vertical="center" wrapText="1"/>
    </xf>
    <xf numFmtId="0" fontId="35" fillId="2" borderId="0" xfId="5" applyFont="1" applyFill="1" applyBorder="1" applyAlignment="1">
      <alignment horizontal="left" vertical="center"/>
    </xf>
    <xf numFmtId="0" fontId="34" fillId="2" borderId="0" xfId="5" applyFont="1" applyFill="1" applyBorder="1" applyAlignment="1">
      <alignment horizontal="left" vertical="center"/>
    </xf>
    <xf numFmtId="0" fontId="33" fillId="2" borderId="0" xfId="5" applyFont="1" applyFill="1" applyBorder="1" applyAlignment="1">
      <alignment horizontal="center" vertical="center"/>
    </xf>
    <xf numFmtId="0" fontId="36" fillId="7" borderId="78" xfId="5" applyFont="1" applyFill="1" applyBorder="1" applyAlignment="1">
      <alignment horizontal="center" vertical="center" shrinkToFit="1"/>
    </xf>
    <xf numFmtId="0" fontId="36" fillId="7" borderId="79" xfId="5" applyFont="1" applyFill="1" applyBorder="1" applyAlignment="1">
      <alignment horizontal="center" vertical="center" shrinkToFit="1"/>
    </xf>
    <xf numFmtId="0" fontId="36" fillId="7" borderId="79" xfId="5" applyFont="1" applyFill="1" applyBorder="1" applyAlignment="1">
      <alignment horizontal="center" vertical="center"/>
    </xf>
    <xf numFmtId="0" fontId="36" fillId="7" borderId="82" xfId="5" applyFont="1" applyFill="1" applyBorder="1" applyAlignment="1">
      <alignment horizontal="center" vertical="center"/>
    </xf>
    <xf numFmtId="0" fontId="35" fillId="2" borderId="75" xfId="5" applyFont="1" applyFill="1" applyBorder="1" applyAlignment="1">
      <alignment horizontal="left" vertical="center" wrapText="1"/>
    </xf>
    <xf numFmtId="0" fontId="35" fillId="2" borderId="48" xfId="5" applyFont="1" applyFill="1" applyBorder="1" applyAlignment="1">
      <alignment horizontal="left" vertical="center" wrapText="1"/>
    </xf>
    <xf numFmtId="0" fontId="35" fillId="2" borderId="75" xfId="5" applyFont="1" applyFill="1" applyBorder="1" applyAlignment="1">
      <alignment horizontal="center" vertical="top" wrapText="1"/>
    </xf>
    <xf numFmtId="0" fontId="35" fillId="2" borderId="48" xfId="5" applyFont="1" applyFill="1" applyBorder="1" applyAlignment="1">
      <alignment horizontal="center" vertical="top" wrapText="1"/>
    </xf>
    <xf numFmtId="0" fontId="35" fillId="2" borderId="67" xfId="5" applyFont="1" applyFill="1" applyBorder="1" applyAlignment="1">
      <alignment horizontal="center" vertical="top" wrapText="1"/>
    </xf>
    <xf numFmtId="0" fontId="35" fillId="2" borderId="65" xfId="5" applyFont="1" applyFill="1" applyBorder="1" applyAlignment="1">
      <alignment horizontal="center" vertical="top" wrapText="1"/>
    </xf>
    <xf numFmtId="0" fontId="34" fillId="2" borderId="0" xfId="5" applyFont="1" applyFill="1" applyBorder="1" applyAlignment="1">
      <alignment horizontal="center" vertical="center"/>
    </xf>
    <xf numFmtId="0" fontId="35" fillId="2" borderId="78" xfId="5" applyFont="1" applyFill="1" applyBorder="1" applyAlignment="1">
      <alignment horizontal="center" vertical="center" wrapText="1"/>
    </xf>
    <xf numFmtId="0" fontId="35" fillId="2" borderId="82" xfId="5" applyFont="1" applyFill="1" applyBorder="1" applyAlignment="1">
      <alignment horizontal="center" vertical="center" wrapText="1"/>
    </xf>
    <xf numFmtId="0" fontId="35" fillId="2" borderId="74" xfId="5" applyFont="1" applyFill="1" applyBorder="1" applyAlignment="1">
      <alignment horizontal="left" vertical="center" wrapText="1"/>
    </xf>
    <xf numFmtId="0" fontId="35" fillId="2" borderId="47" xfId="5" applyFont="1" applyFill="1" applyBorder="1" applyAlignment="1">
      <alignment horizontal="left" vertical="center" wrapText="1"/>
    </xf>
    <xf numFmtId="0" fontId="35" fillId="2" borderId="75" xfId="5" applyFont="1" applyFill="1" applyBorder="1" applyAlignment="1">
      <alignment horizontal="left" vertical="top" wrapText="1"/>
    </xf>
    <xf numFmtId="0" fontId="35" fillId="2" borderId="48" xfId="5" applyFont="1" applyFill="1" applyBorder="1" applyAlignment="1">
      <alignment horizontal="left" vertical="top" wrapText="1"/>
    </xf>
    <xf numFmtId="0" fontId="61" fillId="0" borderId="0" xfId="4" applyFont="1" applyAlignment="1">
      <alignment horizontal="center" vertical="center"/>
    </xf>
    <xf numFmtId="0" fontId="8" fillId="2" borderId="0" xfId="1" applyFont="1" applyFill="1" applyAlignment="1">
      <alignment horizontal="center" vertical="center"/>
    </xf>
    <xf numFmtId="0" fontId="8" fillId="2" borderId="0" xfId="1" applyFont="1" applyFill="1" applyBorder="1" applyAlignment="1">
      <alignment horizontal="left" vertical="top"/>
    </xf>
    <xf numFmtId="0" fontId="8" fillId="2" borderId="10" xfId="1" applyFont="1" applyFill="1" applyBorder="1" applyAlignment="1">
      <alignment horizontal="left" vertical="top"/>
    </xf>
    <xf numFmtId="0" fontId="8" fillId="2" borderId="10" xfId="1" applyFont="1" applyFill="1" applyBorder="1" applyAlignment="1">
      <alignment horizontal="left" vertical="top" wrapText="1"/>
    </xf>
    <xf numFmtId="0" fontId="8" fillId="2" borderId="15" xfId="1" applyFont="1" applyFill="1" applyBorder="1" applyAlignment="1">
      <alignment horizontal="left" vertical="center" wrapText="1"/>
    </xf>
    <xf numFmtId="0" fontId="8" fillId="2" borderId="0" xfId="1" applyFont="1" applyFill="1" applyBorder="1" applyAlignment="1">
      <alignment horizontal="left" vertical="center" wrapText="1"/>
    </xf>
    <xf numFmtId="0" fontId="8" fillId="2" borderId="16" xfId="1" applyFont="1" applyFill="1" applyBorder="1" applyAlignment="1">
      <alignment horizontal="left" vertical="center" wrapText="1"/>
    </xf>
    <xf numFmtId="0" fontId="8" fillId="2" borderId="15" xfId="1" applyFont="1" applyFill="1" applyBorder="1" applyAlignment="1">
      <alignment horizontal="left" vertical="center"/>
    </xf>
    <xf numFmtId="0" fontId="8" fillId="2" borderId="16" xfId="1" applyFont="1" applyFill="1" applyBorder="1" applyAlignment="1">
      <alignment horizontal="left" vertical="center"/>
    </xf>
    <xf numFmtId="0" fontId="37" fillId="2" borderId="0" xfId="1" applyFont="1" applyFill="1" applyAlignment="1">
      <alignment horizontal="center" vertical="center"/>
    </xf>
    <xf numFmtId="0" fontId="8" fillId="2" borderId="12" xfId="1" applyFont="1" applyFill="1" applyBorder="1" applyAlignment="1">
      <alignment horizontal="left" vertical="center" wrapText="1"/>
    </xf>
    <xf numFmtId="0" fontId="8" fillId="2" borderId="13" xfId="1" applyFont="1" applyFill="1" applyBorder="1" applyAlignment="1">
      <alignment horizontal="left" vertical="center" wrapText="1"/>
    </xf>
    <xf numFmtId="0" fontId="8" fillId="2" borderId="14" xfId="1" applyFont="1" applyFill="1" applyBorder="1" applyAlignment="1">
      <alignment horizontal="left" vertical="center" wrapText="1"/>
    </xf>
    <xf numFmtId="0" fontId="8" fillId="2" borderId="0" xfId="1" applyFont="1" applyFill="1" applyBorder="1" applyAlignment="1">
      <alignment horizontal="left" vertical="center" textRotation="255"/>
    </xf>
    <xf numFmtId="0" fontId="8" fillId="2" borderId="9" xfId="1" applyFont="1" applyFill="1" applyBorder="1" applyAlignment="1">
      <alignment horizontal="left" vertical="center"/>
    </xf>
    <xf numFmtId="0" fontId="8" fillId="2" borderId="10" xfId="1" applyFont="1" applyFill="1" applyBorder="1" applyAlignment="1">
      <alignment horizontal="left" vertical="center"/>
    </xf>
    <xf numFmtId="0" fontId="8" fillId="2" borderId="11" xfId="1" applyFont="1" applyFill="1" applyBorder="1" applyAlignment="1">
      <alignment horizontal="left" vertical="center"/>
    </xf>
  </cellXfs>
  <cellStyles count="12">
    <cellStyle name="桁区切り 2" xfId="7" xr:uid="{5D364647-C114-460C-AACA-7C6406A1F7DE}"/>
    <cellStyle name="桁区切り 3" xfId="11" xr:uid="{B0C4F831-CE44-4A71-880F-8F08C01B062F}"/>
    <cellStyle name="標準" xfId="0" builtinId="0"/>
    <cellStyle name="標準 2" xfId="6" xr:uid="{1C461239-761F-467A-A799-51B8F7CA5C51}"/>
    <cellStyle name="標準 2 2" xfId="9" xr:uid="{16C23E3B-9622-44EF-B021-8C580EC9FE92}"/>
    <cellStyle name="標準 2 3" xfId="5" xr:uid="{3E80778A-B379-405B-BA94-2E351CA7F12F}"/>
    <cellStyle name="標準 3" xfId="8" xr:uid="{F9AE3833-0C5C-4908-A8AD-09DB83D717E3}"/>
    <cellStyle name="標準 4" xfId="4" xr:uid="{613314D7-70ED-43C2-85AC-8C8BE71B0D58}"/>
    <cellStyle name="標準 5" xfId="10" xr:uid="{9C7868DD-14F4-48E1-A2EF-0EC7625B9957}"/>
    <cellStyle name="標準_kyotaku_shinnsei" xfId="3" xr:uid="{B653C9E1-8215-4448-8821-A8F9434B3758}"/>
    <cellStyle name="標準_第１号様式・付表" xfId="1" xr:uid="{DDB32173-EA6B-4B3A-BC01-1A0F622B15A3}"/>
    <cellStyle name="標準_付表　訪問介護　修正版_第一号様式 2" xfId="2" xr:uid="{3E91F6AC-6171-439B-B12E-1D1DBD5A5024}"/>
  </cellStyles>
  <dxfs count="274">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FC8C8B7-B137-46A5-ADDB-78F51D2ED676}"/>
            </a:ext>
          </a:extLst>
        </xdr:cNvPr>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1B8BD39A-CCC3-4614-A8CF-77D0B80B1DDC}"/>
            </a:ext>
          </a:extLst>
        </xdr:cNvPr>
        <xdr:cNvSpPr/>
      </xdr:nvSpPr>
      <xdr:spPr>
        <a:xfrm>
          <a:off x="5372100"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190D45D5-BC7C-452A-BF45-705A27BB970B}"/>
            </a:ext>
          </a:extLst>
        </xdr:cNvPr>
        <xdr:cNvSpPr/>
      </xdr:nvSpPr>
      <xdr:spPr>
        <a:xfrm>
          <a:off x="238125" y="169354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190500</xdr:colOff>
      <xdr:row>7</xdr:row>
      <xdr:rowOff>85725</xdr:rowOff>
    </xdr:from>
    <xdr:to>
      <xdr:col>2</xdr:col>
      <xdr:colOff>809625</xdr:colOff>
      <xdr:row>12</xdr:row>
      <xdr:rowOff>66675</xdr:rowOff>
    </xdr:to>
    <xdr:sp macro="" textlink="">
      <xdr:nvSpPr>
        <xdr:cNvPr id="2" name="メモ 1">
          <a:extLst>
            <a:ext uri="{FF2B5EF4-FFF2-40B4-BE49-F238E27FC236}">
              <a16:creationId xmlns:a16="http://schemas.microsoft.com/office/drawing/2014/main" id="{FFD99C4E-CB52-46C4-A46B-5759CB2BE25C}"/>
            </a:ext>
          </a:extLst>
        </xdr:cNvPr>
        <xdr:cNvSpPr/>
      </xdr:nvSpPr>
      <xdr:spPr>
        <a:xfrm>
          <a:off x="1743075" y="1304925"/>
          <a:ext cx="619125" cy="885825"/>
        </a:xfrm>
        <a:prstGeom prst="foldedCorner">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　</a:t>
          </a:r>
          <a:r>
            <a:rPr kumimoji="1" lang="en-US" altLang="ja-JP" sz="1100">
              <a:solidFill>
                <a:schemeClr val="tx1"/>
              </a:solidFill>
            </a:rPr>
            <a:t>20</a:t>
          </a:r>
          <a:r>
            <a:rPr kumimoji="1" lang="ja-JP" altLang="en-US" sz="1100">
              <a:solidFill>
                <a:schemeClr val="tx1"/>
              </a:solidFill>
            </a:rPr>
            <a:t>人</a:t>
          </a:r>
        </a:p>
      </xdr:txBody>
    </xdr:sp>
    <xdr:clientData/>
  </xdr:twoCellAnchor>
  <xdr:twoCellAnchor>
    <xdr:from>
      <xdr:col>2</xdr:col>
      <xdr:colOff>219075</xdr:colOff>
      <xdr:row>13</xdr:row>
      <xdr:rowOff>76200</xdr:rowOff>
    </xdr:from>
    <xdr:to>
      <xdr:col>2</xdr:col>
      <xdr:colOff>838200</xdr:colOff>
      <xdr:row>18</xdr:row>
      <xdr:rowOff>57150</xdr:rowOff>
    </xdr:to>
    <xdr:sp macro="" textlink="">
      <xdr:nvSpPr>
        <xdr:cNvPr id="3" name="メモ 2">
          <a:extLst>
            <a:ext uri="{FF2B5EF4-FFF2-40B4-BE49-F238E27FC236}">
              <a16:creationId xmlns:a16="http://schemas.microsoft.com/office/drawing/2014/main" id="{3A30D058-F195-41F3-A425-4A3C11BBF59D}"/>
            </a:ext>
          </a:extLst>
        </xdr:cNvPr>
        <xdr:cNvSpPr/>
      </xdr:nvSpPr>
      <xdr:spPr>
        <a:xfrm>
          <a:off x="1771650" y="2381250"/>
          <a:ext cx="619125" cy="885825"/>
        </a:xfrm>
        <a:prstGeom prst="foldedCorner">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　</a:t>
          </a:r>
          <a:r>
            <a:rPr kumimoji="1" lang="en-US" altLang="ja-JP" sz="1100">
              <a:solidFill>
                <a:schemeClr val="tx1"/>
              </a:solidFill>
            </a:rPr>
            <a:t>20</a:t>
          </a:r>
          <a:r>
            <a:rPr kumimoji="1" lang="ja-JP" altLang="en-US" sz="1100">
              <a:solidFill>
                <a:schemeClr val="tx1"/>
              </a:solidFill>
            </a:rPr>
            <a:t>人</a:t>
          </a:r>
        </a:p>
      </xdr:txBody>
    </xdr:sp>
    <xdr:clientData/>
  </xdr:twoCellAnchor>
  <xdr:twoCellAnchor>
    <xdr:from>
      <xdr:col>3</xdr:col>
      <xdr:colOff>47625</xdr:colOff>
      <xdr:row>7</xdr:row>
      <xdr:rowOff>28575</xdr:rowOff>
    </xdr:from>
    <xdr:to>
      <xdr:col>3</xdr:col>
      <xdr:colOff>419100</xdr:colOff>
      <xdr:row>11</xdr:row>
      <xdr:rowOff>66674</xdr:rowOff>
    </xdr:to>
    <xdr:sp macro="" textlink="">
      <xdr:nvSpPr>
        <xdr:cNvPr id="4" name="メモ 3">
          <a:extLst>
            <a:ext uri="{FF2B5EF4-FFF2-40B4-BE49-F238E27FC236}">
              <a16:creationId xmlns:a16="http://schemas.microsoft.com/office/drawing/2014/main" id="{F1D49F76-9149-4DCC-90EA-B19FFD899F39}"/>
            </a:ext>
          </a:extLst>
        </xdr:cNvPr>
        <xdr:cNvSpPr/>
      </xdr:nvSpPr>
      <xdr:spPr>
        <a:xfrm>
          <a:off x="2562225" y="1247775"/>
          <a:ext cx="371475" cy="761999"/>
        </a:xfrm>
        <a:prstGeom prst="foldedCorner">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　</a:t>
          </a:r>
          <a:r>
            <a:rPr kumimoji="1" lang="en-US" altLang="ja-JP" sz="1100">
              <a:solidFill>
                <a:schemeClr val="tx1"/>
              </a:solidFill>
            </a:rPr>
            <a:t>10</a:t>
          </a:r>
          <a:r>
            <a:rPr kumimoji="1" lang="ja-JP" altLang="en-US" sz="1100">
              <a:solidFill>
                <a:schemeClr val="tx1"/>
              </a:solidFill>
            </a:rPr>
            <a:t>人</a:t>
          </a:r>
        </a:p>
      </xdr:txBody>
    </xdr:sp>
    <xdr:clientData/>
  </xdr:twoCellAnchor>
  <xdr:twoCellAnchor>
    <xdr:from>
      <xdr:col>3</xdr:col>
      <xdr:colOff>552449</xdr:colOff>
      <xdr:row>8</xdr:row>
      <xdr:rowOff>47625</xdr:rowOff>
    </xdr:from>
    <xdr:to>
      <xdr:col>3</xdr:col>
      <xdr:colOff>904874</xdr:colOff>
      <xdr:row>12</xdr:row>
      <xdr:rowOff>66675</xdr:rowOff>
    </xdr:to>
    <xdr:sp macro="" textlink="">
      <xdr:nvSpPr>
        <xdr:cNvPr id="5" name="メモ 4">
          <a:extLst>
            <a:ext uri="{FF2B5EF4-FFF2-40B4-BE49-F238E27FC236}">
              <a16:creationId xmlns:a16="http://schemas.microsoft.com/office/drawing/2014/main" id="{D24CC24E-6F7E-4E97-8648-DAC4D44A2638}"/>
            </a:ext>
          </a:extLst>
        </xdr:cNvPr>
        <xdr:cNvSpPr/>
      </xdr:nvSpPr>
      <xdr:spPr>
        <a:xfrm>
          <a:off x="3067049" y="1447800"/>
          <a:ext cx="352425" cy="742950"/>
        </a:xfrm>
        <a:prstGeom prst="foldedCorner">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　</a:t>
          </a:r>
          <a:r>
            <a:rPr kumimoji="1" lang="en-US" altLang="ja-JP" sz="1100">
              <a:solidFill>
                <a:schemeClr val="tx1"/>
              </a:solidFill>
            </a:rPr>
            <a:t>10</a:t>
          </a:r>
          <a:r>
            <a:rPr kumimoji="1" lang="ja-JP" altLang="en-US" sz="1100">
              <a:solidFill>
                <a:schemeClr val="tx1"/>
              </a:solidFill>
            </a:rPr>
            <a:t>人</a:t>
          </a:r>
        </a:p>
      </xdr:txBody>
    </xdr:sp>
    <xdr:clientData/>
  </xdr:twoCellAnchor>
  <xdr:twoCellAnchor>
    <xdr:from>
      <xdr:col>3</xdr:col>
      <xdr:colOff>47625</xdr:colOff>
      <xdr:row>12</xdr:row>
      <xdr:rowOff>114299</xdr:rowOff>
    </xdr:from>
    <xdr:to>
      <xdr:col>3</xdr:col>
      <xdr:colOff>409575</xdr:colOff>
      <xdr:row>16</xdr:row>
      <xdr:rowOff>104774</xdr:rowOff>
    </xdr:to>
    <xdr:sp macro="" textlink="">
      <xdr:nvSpPr>
        <xdr:cNvPr id="6" name="メモ 5">
          <a:extLst>
            <a:ext uri="{FF2B5EF4-FFF2-40B4-BE49-F238E27FC236}">
              <a16:creationId xmlns:a16="http://schemas.microsoft.com/office/drawing/2014/main" id="{44907766-EC1C-4814-97CE-55727216E271}"/>
            </a:ext>
          </a:extLst>
        </xdr:cNvPr>
        <xdr:cNvSpPr/>
      </xdr:nvSpPr>
      <xdr:spPr>
        <a:xfrm>
          <a:off x="2562225" y="2238374"/>
          <a:ext cx="361950" cy="714375"/>
        </a:xfrm>
        <a:prstGeom prst="foldedCorner">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　</a:t>
          </a:r>
          <a:r>
            <a:rPr kumimoji="1" lang="en-US" altLang="ja-JP" sz="1100">
              <a:solidFill>
                <a:schemeClr val="tx1"/>
              </a:solidFill>
            </a:rPr>
            <a:t>10</a:t>
          </a:r>
          <a:r>
            <a:rPr kumimoji="1" lang="ja-JP" altLang="en-US" sz="1100">
              <a:solidFill>
                <a:schemeClr val="tx1"/>
              </a:solidFill>
            </a:rPr>
            <a:t>人</a:t>
          </a:r>
        </a:p>
      </xdr:txBody>
    </xdr:sp>
    <xdr:clientData/>
  </xdr:twoCellAnchor>
  <xdr:twoCellAnchor>
    <xdr:from>
      <xdr:col>3</xdr:col>
      <xdr:colOff>514350</xdr:colOff>
      <xdr:row>14</xdr:row>
      <xdr:rowOff>85725</xdr:rowOff>
    </xdr:from>
    <xdr:to>
      <xdr:col>3</xdr:col>
      <xdr:colOff>895350</xdr:colOff>
      <xdr:row>18</xdr:row>
      <xdr:rowOff>57150</xdr:rowOff>
    </xdr:to>
    <xdr:sp macro="" textlink="">
      <xdr:nvSpPr>
        <xdr:cNvPr id="7" name="メモ 6">
          <a:extLst>
            <a:ext uri="{FF2B5EF4-FFF2-40B4-BE49-F238E27FC236}">
              <a16:creationId xmlns:a16="http://schemas.microsoft.com/office/drawing/2014/main" id="{6EC7CE63-1F5D-469D-8B34-355614466931}"/>
            </a:ext>
          </a:extLst>
        </xdr:cNvPr>
        <xdr:cNvSpPr/>
      </xdr:nvSpPr>
      <xdr:spPr>
        <a:xfrm>
          <a:off x="3028950" y="2571750"/>
          <a:ext cx="381000" cy="695325"/>
        </a:xfrm>
        <a:prstGeom prst="foldedCorner">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　</a:t>
          </a:r>
          <a:r>
            <a:rPr kumimoji="1" lang="en-US" altLang="ja-JP" sz="1100">
              <a:solidFill>
                <a:schemeClr val="tx1"/>
              </a:solidFill>
            </a:rPr>
            <a:t>10</a:t>
          </a:r>
          <a:r>
            <a:rPr kumimoji="1" lang="ja-JP" altLang="en-US" sz="1100">
              <a:solidFill>
                <a:schemeClr val="tx1"/>
              </a:solidFill>
            </a:rPr>
            <a:t>人</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ugiyama-h/AppData/Local/Temp/Temp1_001233956.zip/3-3_&#27161;&#28310;&#27096;&#24335;1-2%20&#21220;&#21209;&#34920;&#12288;&#36890;&#25152;&#22411;&#12469;&#12540;&#12499;&#1247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通所型サービス（1枚版）"/>
      <sheetName val="通所型サービス（100名）"/>
      <sheetName val="シフト記号表（勤務時間帯）"/>
      <sheetName val="記入方法"/>
      <sheetName val="プルダウン・リスト"/>
      <sheetName val="【記載例】通所型サービス"/>
      <sheetName val="【記載例】シフト記号表（勤務時間帯）"/>
    </sheetNames>
    <sheetDataSet>
      <sheetData sheetId="0"/>
      <sheetData sheetId="1"/>
      <sheetData sheetId="2">
        <row r="6">
          <cell r="C6" t="str">
            <v>a</v>
          </cell>
          <cell r="D6" t="str">
            <v>：</v>
          </cell>
          <cell r="E6">
            <v>0.375</v>
          </cell>
          <cell r="F6" t="str">
            <v>～</v>
          </cell>
          <cell r="G6">
            <v>0.75</v>
          </cell>
          <cell r="H6" t="str">
            <v>（</v>
          </cell>
          <cell r="I6">
            <v>4.1666666666666664E-2</v>
          </cell>
          <cell r="J6" t="str">
            <v>)</v>
          </cell>
          <cell r="K6">
            <v>8</v>
          </cell>
          <cell r="M6">
            <v>0.39583333333333331</v>
          </cell>
          <cell r="N6" t="str">
            <v>～</v>
          </cell>
          <cell r="O6">
            <v>0.6875</v>
          </cell>
          <cell r="Q6">
            <v>0.39583333333333331</v>
          </cell>
          <cell r="R6" t="str">
            <v>～</v>
          </cell>
          <cell r="S6">
            <v>0.6875</v>
          </cell>
          <cell r="U6">
            <v>7</v>
          </cell>
        </row>
        <row r="7">
          <cell r="C7" t="str">
            <v>b</v>
          </cell>
          <cell r="D7" t="str">
            <v>：</v>
          </cell>
          <cell r="E7"/>
          <cell r="F7" t="str">
            <v>～</v>
          </cell>
          <cell r="G7"/>
          <cell r="H7" t="str">
            <v>（</v>
          </cell>
          <cell r="I7">
            <v>0</v>
          </cell>
          <cell r="J7" t="str">
            <v>)</v>
          </cell>
          <cell r="K7">
            <v>0</v>
          </cell>
          <cell r="M7"/>
          <cell r="N7" t="str">
            <v>～</v>
          </cell>
          <cell r="O7"/>
          <cell r="Q7">
            <v>0</v>
          </cell>
          <cell r="R7" t="str">
            <v>～</v>
          </cell>
          <cell r="S7">
            <v>0</v>
          </cell>
          <cell r="U7">
            <v>0</v>
          </cell>
        </row>
        <row r="8">
          <cell r="C8" t="str">
            <v>c</v>
          </cell>
          <cell r="D8" t="str">
            <v>：</v>
          </cell>
          <cell r="E8"/>
          <cell r="F8" t="str">
            <v>～</v>
          </cell>
          <cell r="G8"/>
          <cell r="H8" t="str">
            <v>（</v>
          </cell>
          <cell r="I8">
            <v>0</v>
          </cell>
          <cell r="J8" t="str">
            <v>)</v>
          </cell>
          <cell r="K8">
            <v>0</v>
          </cell>
          <cell r="M8"/>
          <cell r="N8" t="str">
            <v>～</v>
          </cell>
          <cell r="O8"/>
          <cell r="Q8">
            <v>0</v>
          </cell>
          <cell r="R8" t="str">
            <v>～</v>
          </cell>
          <cell r="S8">
            <v>0</v>
          </cell>
          <cell r="U8">
            <v>0</v>
          </cell>
        </row>
        <row r="9">
          <cell r="C9" t="str">
            <v>d</v>
          </cell>
          <cell r="D9" t="str">
            <v>：</v>
          </cell>
          <cell r="E9"/>
          <cell r="F9" t="str">
            <v>～</v>
          </cell>
          <cell r="G9"/>
          <cell r="H9" t="str">
            <v>（</v>
          </cell>
          <cell r="I9">
            <v>0</v>
          </cell>
          <cell r="J9" t="str">
            <v>)</v>
          </cell>
          <cell r="K9">
            <v>0</v>
          </cell>
          <cell r="M9"/>
          <cell r="N9" t="str">
            <v>～</v>
          </cell>
          <cell r="O9"/>
          <cell r="Q9">
            <v>0</v>
          </cell>
          <cell r="R9" t="str">
            <v>～</v>
          </cell>
          <cell r="S9">
            <v>0</v>
          </cell>
          <cell r="U9">
            <v>0</v>
          </cell>
        </row>
        <row r="10">
          <cell r="C10" t="str">
            <v>e</v>
          </cell>
          <cell r="D10" t="str">
            <v>：</v>
          </cell>
          <cell r="E10"/>
          <cell r="F10" t="str">
            <v>～</v>
          </cell>
          <cell r="G10"/>
          <cell r="H10" t="str">
            <v>（</v>
          </cell>
          <cell r="I10">
            <v>0</v>
          </cell>
          <cell r="J10" t="str">
            <v>)</v>
          </cell>
          <cell r="K10">
            <v>0</v>
          </cell>
          <cell r="M10"/>
          <cell r="N10" t="str">
            <v>～</v>
          </cell>
          <cell r="O10"/>
          <cell r="Q10">
            <v>0</v>
          </cell>
          <cell r="R10" t="str">
            <v>～</v>
          </cell>
          <cell r="S10">
            <v>0</v>
          </cell>
          <cell r="U10">
            <v>0</v>
          </cell>
        </row>
        <row r="11">
          <cell r="C11" t="str">
            <v>f</v>
          </cell>
          <cell r="D11" t="str">
            <v>：</v>
          </cell>
          <cell r="E11"/>
          <cell r="F11" t="str">
            <v>～</v>
          </cell>
          <cell r="G11"/>
          <cell r="H11" t="str">
            <v>（</v>
          </cell>
          <cell r="I11">
            <v>0</v>
          </cell>
          <cell r="J11" t="str">
            <v>)</v>
          </cell>
          <cell r="K11">
            <v>0</v>
          </cell>
          <cell r="M11"/>
          <cell r="N11" t="str">
            <v>～</v>
          </cell>
          <cell r="O11"/>
          <cell r="Q11">
            <v>0</v>
          </cell>
          <cell r="R11" t="str">
            <v>～</v>
          </cell>
          <cell r="S11">
            <v>0</v>
          </cell>
          <cell r="U11">
            <v>0</v>
          </cell>
        </row>
        <row r="12">
          <cell r="C12" t="str">
            <v>g</v>
          </cell>
          <cell r="D12" t="str">
            <v>：</v>
          </cell>
          <cell r="E12"/>
          <cell r="F12" t="str">
            <v>～</v>
          </cell>
          <cell r="G12"/>
          <cell r="H12" t="str">
            <v>（</v>
          </cell>
          <cell r="I12">
            <v>0</v>
          </cell>
          <cell r="J12" t="str">
            <v>)</v>
          </cell>
          <cell r="K12">
            <v>0</v>
          </cell>
          <cell r="M12"/>
          <cell r="N12" t="str">
            <v>～</v>
          </cell>
          <cell r="O12"/>
          <cell r="Q12">
            <v>0</v>
          </cell>
          <cell r="R12" t="str">
            <v>～</v>
          </cell>
          <cell r="S12">
            <v>0</v>
          </cell>
          <cell r="U12">
            <v>0</v>
          </cell>
        </row>
        <row r="13">
          <cell r="C13" t="str">
            <v>h</v>
          </cell>
          <cell r="D13" t="str">
            <v>：</v>
          </cell>
          <cell r="E13"/>
          <cell r="F13" t="str">
            <v>～</v>
          </cell>
          <cell r="G13"/>
          <cell r="H13" t="str">
            <v>（</v>
          </cell>
          <cell r="I13">
            <v>0</v>
          </cell>
          <cell r="J13" t="str">
            <v>)</v>
          </cell>
          <cell r="K13">
            <v>0</v>
          </cell>
          <cell r="M13"/>
          <cell r="N13" t="str">
            <v>～</v>
          </cell>
          <cell r="O13"/>
          <cell r="Q13">
            <v>0</v>
          </cell>
          <cell r="R13" t="str">
            <v>～</v>
          </cell>
          <cell r="S13">
            <v>0</v>
          </cell>
          <cell r="U13">
            <v>0</v>
          </cell>
        </row>
        <row r="14">
          <cell r="C14" t="str">
            <v>i</v>
          </cell>
          <cell r="D14" t="str">
            <v>：</v>
          </cell>
          <cell r="E14"/>
          <cell r="F14" t="str">
            <v>～</v>
          </cell>
          <cell r="G14"/>
          <cell r="H14" t="str">
            <v>（</v>
          </cell>
          <cell r="I14">
            <v>0</v>
          </cell>
          <cell r="J14" t="str">
            <v>)</v>
          </cell>
          <cell r="K14">
            <v>0</v>
          </cell>
          <cell r="M14"/>
          <cell r="N14" t="str">
            <v>～</v>
          </cell>
          <cell r="O14"/>
          <cell r="Q14">
            <v>0</v>
          </cell>
          <cell r="R14" t="str">
            <v>～</v>
          </cell>
          <cell r="S14">
            <v>0</v>
          </cell>
          <cell r="U14">
            <v>0</v>
          </cell>
        </row>
        <row r="15">
          <cell r="C15" t="str">
            <v>j</v>
          </cell>
          <cell r="D15" t="str">
            <v>：</v>
          </cell>
          <cell r="E15"/>
          <cell r="F15" t="str">
            <v>～</v>
          </cell>
          <cell r="G15"/>
          <cell r="H15" t="str">
            <v>（</v>
          </cell>
          <cell r="I15">
            <v>0</v>
          </cell>
          <cell r="J15" t="str">
            <v>)</v>
          </cell>
          <cell r="K15">
            <v>0</v>
          </cell>
          <cell r="M15"/>
          <cell r="N15" t="str">
            <v>～</v>
          </cell>
          <cell r="O15"/>
          <cell r="Q15">
            <v>0</v>
          </cell>
          <cell r="R15" t="str">
            <v>～</v>
          </cell>
          <cell r="S15">
            <v>0</v>
          </cell>
          <cell r="U15">
            <v>0</v>
          </cell>
        </row>
        <row r="16">
          <cell r="C16" t="str">
            <v>k</v>
          </cell>
          <cell r="D16" t="str">
            <v>：</v>
          </cell>
          <cell r="E16"/>
          <cell r="F16" t="str">
            <v>～</v>
          </cell>
          <cell r="G16"/>
          <cell r="H16" t="str">
            <v>（</v>
          </cell>
          <cell r="I16">
            <v>0</v>
          </cell>
          <cell r="J16" t="str">
            <v>)</v>
          </cell>
          <cell r="K16">
            <v>0</v>
          </cell>
          <cell r="M16"/>
          <cell r="N16" t="str">
            <v>～</v>
          </cell>
          <cell r="O16"/>
          <cell r="Q16">
            <v>0</v>
          </cell>
          <cell r="R16" t="str">
            <v>～</v>
          </cell>
          <cell r="S16">
            <v>0</v>
          </cell>
          <cell r="U16">
            <v>0</v>
          </cell>
        </row>
        <row r="17">
          <cell r="C17" t="str">
            <v>l</v>
          </cell>
          <cell r="D17" t="str">
            <v>：</v>
          </cell>
          <cell r="E17"/>
          <cell r="F17" t="str">
            <v>～</v>
          </cell>
          <cell r="G17"/>
          <cell r="H17" t="str">
            <v>（</v>
          </cell>
          <cell r="I17">
            <v>0</v>
          </cell>
          <cell r="J17" t="str">
            <v>)</v>
          </cell>
          <cell r="K17">
            <v>0</v>
          </cell>
          <cell r="M17"/>
          <cell r="N17" t="str">
            <v>～</v>
          </cell>
          <cell r="O17"/>
          <cell r="Q17">
            <v>0</v>
          </cell>
          <cell r="R17" t="str">
            <v>～</v>
          </cell>
          <cell r="S17">
            <v>0</v>
          </cell>
          <cell r="U17">
            <v>0</v>
          </cell>
        </row>
        <row r="18">
          <cell r="C18" t="str">
            <v>m</v>
          </cell>
          <cell r="D18" t="str">
            <v>：</v>
          </cell>
          <cell r="E18"/>
          <cell r="F18" t="str">
            <v>～</v>
          </cell>
          <cell r="G18"/>
          <cell r="H18" t="str">
            <v>（</v>
          </cell>
          <cell r="I18">
            <v>0</v>
          </cell>
          <cell r="J18" t="str">
            <v>)</v>
          </cell>
          <cell r="K18">
            <v>0</v>
          </cell>
          <cell r="M18"/>
          <cell r="N18" t="str">
            <v>～</v>
          </cell>
          <cell r="O18"/>
          <cell r="Q18">
            <v>0</v>
          </cell>
          <cell r="R18" t="str">
            <v>～</v>
          </cell>
          <cell r="S18">
            <v>0</v>
          </cell>
          <cell r="U18">
            <v>0</v>
          </cell>
        </row>
        <row r="19">
          <cell r="C19" t="str">
            <v>n</v>
          </cell>
          <cell r="D19" t="str">
            <v>：</v>
          </cell>
          <cell r="E19"/>
          <cell r="F19" t="str">
            <v>～</v>
          </cell>
          <cell r="G19"/>
          <cell r="H19" t="str">
            <v>（</v>
          </cell>
          <cell r="I19">
            <v>0</v>
          </cell>
          <cell r="J19" t="str">
            <v>)</v>
          </cell>
          <cell r="K19">
            <v>0</v>
          </cell>
          <cell r="M19"/>
          <cell r="N19" t="str">
            <v>～</v>
          </cell>
          <cell r="O19"/>
          <cell r="Q19">
            <v>0</v>
          </cell>
          <cell r="R19" t="str">
            <v>～</v>
          </cell>
          <cell r="S19">
            <v>0</v>
          </cell>
          <cell r="U19">
            <v>0</v>
          </cell>
        </row>
        <row r="20">
          <cell r="C20" t="str">
            <v>o</v>
          </cell>
          <cell r="D20" t="str">
            <v>：</v>
          </cell>
          <cell r="E20"/>
          <cell r="F20" t="str">
            <v>～</v>
          </cell>
          <cell r="G20"/>
          <cell r="H20" t="str">
            <v>（</v>
          </cell>
          <cell r="I20">
            <v>0</v>
          </cell>
          <cell r="J20" t="str">
            <v>)</v>
          </cell>
          <cell r="K20">
            <v>0</v>
          </cell>
          <cell r="M20"/>
          <cell r="N20" t="str">
            <v>～</v>
          </cell>
          <cell r="O20"/>
          <cell r="Q20">
            <v>0</v>
          </cell>
          <cell r="R20" t="str">
            <v>～</v>
          </cell>
          <cell r="S20">
            <v>0</v>
          </cell>
          <cell r="U20">
            <v>0</v>
          </cell>
        </row>
        <row r="21">
          <cell r="C21" t="str">
            <v>p</v>
          </cell>
          <cell r="D21" t="str">
            <v>：</v>
          </cell>
          <cell r="E21"/>
          <cell r="F21" t="str">
            <v>～</v>
          </cell>
          <cell r="G21"/>
          <cell r="H21" t="str">
            <v>（</v>
          </cell>
          <cell r="I21">
            <v>0</v>
          </cell>
          <cell r="J21" t="str">
            <v>)</v>
          </cell>
          <cell r="K21">
            <v>0</v>
          </cell>
          <cell r="M21"/>
          <cell r="N21" t="str">
            <v>～</v>
          </cell>
          <cell r="O21"/>
          <cell r="Q21">
            <v>0</v>
          </cell>
          <cell r="R21" t="str">
            <v>～</v>
          </cell>
          <cell r="S21">
            <v>0</v>
          </cell>
          <cell r="U21">
            <v>0</v>
          </cell>
        </row>
        <row r="22">
          <cell r="C22" t="str">
            <v>q</v>
          </cell>
          <cell r="D22" t="str">
            <v>：</v>
          </cell>
          <cell r="E22"/>
          <cell r="F22" t="str">
            <v>～</v>
          </cell>
          <cell r="G22"/>
          <cell r="H22" t="str">
            <v>（</v>
          </cell>
          <cell r="I22">
            <v>0</v>
          </cell>
          <cell r="J22" t="str">
            <v>)</v>
          </cell>
          <cell r="K22">
            <v>0</v>
          </cell>
          <cell r="M22"/>
          <cell r="N22" t="str">
            <v>～</v>
          </cell>
          <cell r="O22"/>
          <cell r="Q22">
            <v>0</v>
          </cell>
          <cell r="R22" t="str">
            <v>～</v>
          </cell>
          <cell r="S22">
            <v>0</v>
          </cell>
          <cell r="U22">
            <v>0</v>
          </cell>
        </row>
        <row r="23">
          <cell r="C23" t="str">
            <v>r</v>
          </cell>
          <cell r="D23" t="str">
            <v>：</v>
          </cell>
          <cell r="E23"/>
          <cell r="F23" t="str">
            <v>～</v>
          </cell>
          <cell r="G23"/>
          <cell r="H23" t="str">
            <v>（</v>
          </cell>
          <cell r="I23">
            <v>0</v>
          </cell>
          <cell r="J23" t="str">
            <v>)</v>
          </cell>
          <cell r="K23">
            <v>0</v>
          </cell>
          <cell r="M23"/>
          <cell r="N23" t="str">
            <v>～</v>
          </cell>
          <cell r="O23"/>
          <cell r="Q23">
            <v>0</v>
          </cell>
          <cell r="R23" t="str">
            <v>～</v>
          </cell>
          <cell r="S23">
            <v>0</v>
          </cell>
          <cell r="U23">
            <v>0</v>
          </cell>
        </row>
        <row r="24">
          <cell r="C24" t="str">
            <v>s</v>
          </cell>
          <cell r="D24" t="str">
            <v>：</v>
          </cell>
          <cell r="E24"/>
          <cell r="F24" t="str">
            <v>～</v>
          </cell>
          <cell r="G24"/>
          <cell r="H24" t="str">
            <v>（</v>
          </cell>
          <cell r="I24">
            <v>0</v>
          </cell>
          <cell r="J24" t="str">
            <v>)</v>
          </cell>
          <cell r="K24">
            <v>0</v>
          </cell>
          <cell r="M24"/>
          <cell r="N24" t="str">
            <v>～</v>
          </cell>
          <cell r="O24"/>
          <cell r="Q24">
            <v>0</v>
          </cell>
          <cell r="R24" t="str">
            <v>～</v>
          </cell>
          <cell r="S24">
            <v>0</v>
          </cell>
          <cell r="U24">
            <v>0</v>
          </cell>
        </row>
        <row r="25">
          <cell r="C25" t="str">
            <v>t</v>
          </cell>
          <cell r="D25" t="str">
            <v>：</v>
          </cell>
          <cell r="E25"/>
          <cell r="F25" t="str">
            <v>～</v>
          </cell>
          <cell r="G25"/>
          <cell r="H25" t="str">
            <v>（</v>
          </cell>
          <cell r="I25">
            <v>0</v>
          </cell>
          <cell r="J25" t="str">
            <v>)</v>
          </cell>
          <cell r="K25">
            <v>0</v>
          </cell>
          <cell r="M25"/>
          <cell r="N25" t="str">
            <v>～</v>
          </cell>
          <cell r="O25"/>
          <cell r="Q25">
            <v>0</v>
          </cell>
          <cell r="R25" t="str">
            <v>～</v>
          </cell>
          <cell r="S25">
            <v>0</v>
          </cell>
          <cell r="U25">
            <v>0</v>
          </cell>
        </row>
        <row r="26">
          <cell r="C26" t="str">
            <v>u</v>
          </cell>
          <cell r="D26" t="str">
            <v>：</v>
          </cell>
          <cell r="E26"/>
          <cell r="F26" t="str">
            <v>～</v>
          </cell>
          <cell r="G26"/>
          <cell r="H26" t="str">
            <v>（</v>
          </cell>
          <cell r="I26"/>
          <cell r="J26" t="str">
            <v>)</v>
          </cell>
          <cell r="K26">
            <v>1</v>
          </cell>
          <cell r="M26"/>
          <cell r="N26" t="str">
            <v>～</v>
          </cell>
          <cell r="O26"/>
          <cell r="Q26"/>
          <cell r="R26" t="str">
            <v>～</v>
          </cell>
          <cell r="S26"/>
          <cell r="U26">
            <v>1</v>
          </cell>
        </row>
        <row r="27">
          <cell r="C27" t="str">
            <v>v</v>
          </cell>
          <cell r="D27" t="str">
            <v>：</v>
          </cell>
          <cell r="E27"/>
          <cell r="F27" t="str">
            <v>～</v>
          </cell>
          <cell r="G27"/>
          <cell r="H27" t="str">
            <v>（</v>
          </cell>
          <cell r="I27"/>
          <cell r="J27" t="str">
            <v>)</v>
          </cell>
          <cell r="K27">
            <v>2</v>
          </cell>
          <cell r="M27"/>
          <cell r="N27" t="str">
            <v>～</v>
          </cell>
          <cell r="O27"/>
          <cell r="Q27"/>
          <cell r="R27" t="str">
            <v>～</v>
          </cell>
          <cell r="S27"/>
          <cell r="U27">
            <v>2</v>
          </cell>
        </row>
        <row r="28">
          <cell r="C28" t="str">
            <v>w</v>
          </cell>
          <cell r="D28" t="str">
            <v>：</v>
          </cell>
          <cell r="E28"/>
          <cell r="F28" t="str">
            <v>～</v>
          </cell>
          <cell r="G28"/>
          <cell r="H28" t="str">
            <v>（</v>
          </cell>
          <cell r="I28"/>
          <cell r="J28" t="str">
            <v>)</v>
          </cell>
          <cell r="K28">
            <v>3</v>
          </cell>
          <cell r="M28"/>
          <cell r="N28" t="str">
            <v>～</v>
          </cell>
          <cell r="O28"/>
          <cell r="Q28"/>
          <cell r="R28" t="str">
            <v>～</v>
          </cell>
          <cell r="S28"/>
          <cell r="U28">
            <v>3</v>
          </cell>
        </row>
        <row r="29">
          <cell r="C29" t="str">
            <v>x</v>
          </cell>
          <cell r="D29" t="str">
            <v>：</v>
          </cell>
          <cell r="E29"/>
          <cell r="F29" t="str">
            <v>～</v>
          </cell>
          <cell r="G29"/>
          <cell r="H29" t="str">
            <v>（</v>
          </cell>
          <cell r="I29"/>
          <cell r="J29" t="str">
            <v>)</v>
          </cell>
          <cell r="K29">
            <v>4</v>
          </cell>
          <cell r="M29"/>
          <cell r="N29" t="str">
            <v>～</v>
          </cell>
          <cell r="O29"/>
          <cell r="Q29"/>
          <cell r="R29" t="str">
            <v>～</v>
          </cell>
          <cell r="S29"/>
          <cell r="U29">
            <v>4</v>
          </cell>
        </row>
        <row r="30">
          <cell r="C30" t="str">
            <v>y</v>
          </cell>
          <cell r="D30" t="str">
            <v>：</v>
          </cell>
          <cell r="E30"/>
          <cell r="F30" t="str">
            <v>～</v>
          </cell>
          <cell r="G30"/>
          <cell r="H30" t="str">
            <v>（</v>
          </cell>
          <cell r="I30"/>
          <cell r="J30" t="str">
            <v>)</v>
          </cell>
          <cell r="K30">
            <v>4</v>
          </cell>
          <cell r="M30"/>
          <cell r="N30" t="str">
            <v>～</v>
          </cell>
          <cell r="O30"/>
          <cell r="Q30"/>
          <cell r="R30" t="str">
            <v>～</v>
          </cell>
          <cell r="S30"/>
          <cell r="U30">
            <v>3</v>
          </cell>
        </row>
        <row r="31">
          <cell r="C31" t="str">
            <v>z</v>
          </cell>
          <cell r="D31" t="str">
            <v>：</v>
          </cell>
          <cell r="E31"/>
          <cell r="F31" t="str">
            <v>～</v>
          </cell>
          <cell r="G31"/>
          <cell r="H31" t="str">
            <v>（</v>
          </cell>
          <cell r="I31"/>
          <cell r="J31" t="str">
            <v>)</v>
          </cell>
          <cell r="K31">
            <v>5</v>
          </cell>
          <cell r="M31"/>
          <cell r="N31" t="str">
            <v>～</v>
          </cell>
          <cell r="O31"/>
          <cell r="Q31"/>
          <cell r="R31" t="str">
            <v>～</v>
          </cell>
          <cell r="S31"/>
          <cell r="U31">
            <v>5</v>
          </cell>
        </row>
        <row r="32">
          <cell r="C32" t="str">
            <v>休</v>
          </cell>
          <cell r="D32" t="str">
            <v>：</v>
          </cell>
          <cell r="E32"/>
          <cell r="F32" t="str">
            <v>～</v>
          </cell>
          <cell r="G32"/>
          <cell r="H32" t="str">
            <v>（</v>
          </cell>
          <cell r="I32"/>
          <cell r="J32" t="str">
            <v>)</v>
          </cell>
          <cell r="K32">
            <v>0</v>
          </cell>
          <cell r="M32"/>
          <cell r="N32" t="str">
            <v>～</v>
          </cell>
          <cell r="O32"/>
          <cell r="Q32"/>
          <cell r="R32" t="str">
            <v>～</v>
          </cell>
          <cell r="S32"/>
          <cell r="U32">
            <v>0</v>
          </cell>
        </row>
        <row r="33">
          <cell r="C33" t="str">
            <v>-</v>
          </cell>
          <cell r="D33" t="str">
            <v>：</v>
          </cell>
          <cell r="E33"/>
          <cell r="F33" t="str">
            <v>～</v>
          </cell>
          <cell r="G33"/>
          <cell r="H33" t="str">
            <v>（</v>
          </cell>
          <cell r="I33"/>
          <cell r="J33" t="str">
            <v>)</v>
          </cell>
          <cell r="K33"/>
          <cell r="M33"/>
          <cell r="N33" t="str">
            <v>～</v>
          </cell>
          <cell r="O33"/>
          <cell r="Q33"/>
          <cell r="R33" t="str">
            <v>～</v>
          </cell>
          <cell r="S33"/>
          <cell r="U33"/>
        </row>
        <row r="34">
          <cell r="C34" t="str">
            <v>-</v>
          </cell>
          <cell r="D34" t="str">
            <v>：</v>
          </cell>
          <cell r="E34"/>
          <cell r="F34" t="str">
            <v>～</v>
          </cell>
          <cell r="G34"/>
          <cell r="H34" t="str">
            <v>（</v>
          </cell>
          <cell r="I34"/>
          <cell r="J34" t="str">
            <v>)</v>
          </cell>
          <cell r="K34"/>
          <cell r="M34"/>
          <cell r="N34" t="str">
            <v>～</v>
          </cell>
          <cell r="O34"/>
          <cell r="Q34"/>
          <cell r="R34" t="str">
            <v>～</v>
          </cell>
          <cell r="S34"/>
          <cell r="U34"/>
        </row>
        <row r="35">
          <cell r="C35" t="str">
            <v>-</v>
          </cell>
          <cell r="D35" t="str">
            <v>：</v>
          </cell>
          <cell r="E35"/>
          <cell r="F35" t="str">
            <v>～</v>
          </cell>
          <cell r="G35"/>
          <cell r="H35" t="str">
            <v>（</v>
          </cell>
          <cell r="I35"/>
          <cell r="J35" t="str">
            <v>)</v>
          </cell>
          <cell r="K35"/>
          <cell r="M35"/>
          <cell r="N35" t="str">
            <v>～</v>
          </cell>
          <cell r="O35"/>
          <cell r="Q35"/>
          <cell r="R35" t="str">
            <v>～</v>
          </cell>
          <cell r="S35"/>
          <cell r="U35"/>
        </row>
      </sheetData>
      <sheetData sheetId="3"/>
      <sheetData sheetId="4">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 sheetId="5"/>
      <sheetData sheetId="6">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24A02-629F-4123-8367-35C0E742C366}">
  <dimension ref="A1:AH150"/>
  <sheetViews>
    <sheetView showGridLines="0" tabSelected="1" view="pageBreakPreview" zoomScale="85" zoomScaleNormal="100" zoomScaleSheetLayoutView="85" workbookViewId="0"/>
  </sheetViews>
  <sheetFormatPr defaultColWidth="2.875" defaultRowHeight="13.5" x14ac:dyDescent="0.4"/>
  <cols>
    <col min="1" max="1" width="5.625" style="4" customWidth="1"/>
    <col min="2" max="16384" width="2.875" style="4"/>
  </cols>
  <sheetData>
    <row r="1" spans="1:34" ht="15" customHeight="1" x14ac:dyDescent="0.4">
      <c r="A1" s="1" t="s">
        <v>0</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row>
    <row r="2" spans="1:34" ht="15" customHeight="1" x14ac:dyDescent="0.4">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row>
    <row r="3" spans="1:34" ht="15" customHeight="1" x14ac:dyDescent="0.4">
      <c r="A3" s="1"/>
      <c r="B3" s="1"/>
      <c r="C3" s="1"/>
      <c r="D3" s="1" t="s">
        <v>1</v>
      </c>
      <c r="F3" s="1"/>
      <c r="G3" s="1"/>
      <c r="H3" s="1"/>
      <c r="I3" s="1"/>
      <c r="J3" s="1"/>
      <c r="K3" s="1"/>
      <c r="L3" s="1"/>
      <c r="M3" s="1"/>
      <c r="N3" s="1"/>
      <c r="O3" s="1"/>
      <c r="P3" s="1"/>
      <c r="Q3" s="1"/>
      <c r="R3" s="1"/>
      <c r="S3" s="1"/>
      <c r="T3" s="1"/>
      <c r="U3" s="1"/>
      <c r="V3" s="6"/>
      <c r="W3" s="6"/>
      <c r="X3" s="6"/>
      <c r="Y3" s="6"/>
      <c r="Z3" s="6"/>
      <c r="AA3" s="6"/>
      <c r="AB3" s="6"/>
      <c r="AC3" s="6"/>
      <c r="AD3" s="6"/>
      <c r="AE3" s="6"/>
      <c r="AF3" s="6"/>
      <c r="AG3" s="6"/>
      <c r="AH3" s="6"/>
    </row>
    <row r="4" spans="1:34" ht="15" customHeight="1" x14ac:dyDescent="0.4">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row>
    <row r="5" spans="1:34" ht="15" customHeight="1" x14ac:dyDescent="0.4">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row>
    <row r="6" spans="1:34" ht="15" customHeight="1" x14ac:dyDescent="0.4">
      <c r="A6" s="372" t="s">
        <v>2</v>
      </c>
      <c r="B6" s="372"/>
      <c r="C6" s="372"/>
      <c r="D6" s="372"/>
      <c r="E6" s="372"/>
      <c r="F6" s="372"/>
      <c r="G6" s="372"/>
      <c r="H6" s="372"/>
      <c r="I6" s="372"/>
      <c r="J6" s="372"/>
      <c r="K6" s="372"/>
      <c r="L6" s="372"/>
      <c r="M6" s="372"/>
      <c r="N6" s="372"/>
      <c r="O6" s="372"/>
      <c r="P6" s="372"/>
      <c r="Q6" s="372"/>
      <c r="R6" s="372"/>
      <c r="S6" s="372"/>
      <c r="T6" s="372"/>
      <c r="U6" s="372"/>
      <c r="V6" s="372"/>
      <c r="W6" s="372"/>
      <c r="X6" s="372"/>
      <c r="Y6" s="372"/>
      <c r="Z6" s="372"/>
      <c r="AA6" s="372"/>
      <c r="AB6" s="372"/>
      <c r="AC6" s="372"/>
      <c r="AD6" s="372"/>
      <c r="AE6" s="372"/>
      <c r="AF6" s="372"/>
      <c r="AG6" s="372"/>
      <c r="AH6" s="372"/>
    </row>
    <row r="7" spans="1:34" ht="15" customHeight="1" x14ac:dyDescent="0.4">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row>
    <row r="8" spans="1:34" ht="15" customHeight="1" x14ac:dyDescent="0.4">
      <c r="A8" s="1"/>
      <c r="B8" s="1"/>
      <c r="C8" s="3"/>
      <c r="D8" s="3"/>
      <c r="E8" s="1"/>
      <c r="F8" s="3"/>
      <c r="G8" s="3"/>
      <c r="H8" s="3"/>
      <c r="I8" s="3"/>
      <c r="J8" s="3"/>
      <c r="K8" s="3"/>
      <c r="L8" s="1"/>
      <c r="M8" s="1"/>
      <c r="N8" s="1"/>
      <c r="O8" s="1"/>
      <c r="P8" s="1"/>
      <c r="Q8" s="1"/>
      <c r="R8" s="1"/>
      <c r="S8" s="1"/>
      <c r="T8" s="1"/>
      <c r="U8" s="1"/>
      <c r="V8" s="1"/>
      <c r="W8" s="1"/>
      <c r="X8" s="1"/>
      <c r="Y8" s="372"/>
      <c r="Z8" s="372"/>
      <c r="AA8" s="372"/>
      <c r="AB8" s="1" t="s">
        <v>3</v>
      </c>
      <c r="AC8" s="372"/>
      <c r="AD8" s="372"/>
      <c r="AE8" s="1" t="s">
        <v>4</v>
      </c>
      <c r="AF8" s="372"/>
      <c r="AG8" s="372"/>
      <c r="AH8" s="1" t="s">
        <v>5</v>
      </c>
    </row>
    <row r="9" spans="1:34" ht="15" customHeight="1" x14ac:dyDescent="0.4">
      <c r="A9" s="1"/>
      <c r="B9" s="1"/>
      <c r="C9" s="3"/>
      <c r="D9" s="3"/>
      <c r="E9" s="1"/>
      <c r="F9" s="3"/>
      <c r="G9" s="3"/>
      <c r="H9" s="3"/>
      <c r="I9" s="3"/>
      <c r="J9" s="3"/>
      <c r="K9" s="3"/>
      <c r="L9" s="1"/>
      <c r="M9" s="1"/>
      <c r="N9" s="1"/>
      <c r="O9" s="1"/>
      <c r="P9" s="1"/>
      <c r="Q9" s="1"/>
      <c r="R9" s="1"/>
      <c r="S9" s="1"/>
      <c r="T9" s="1"/>
      <c r="U9" s="1"/>
      <c r="V9" s="1"/>
      <c r="W9" s="1"/>
      <c r="X9" s="1"/>
      <c r="Y9" s="8"/>
      <c r="Z9" s="8"/>
      <c r="AA9" s="8"/>
      <c r="AB9" s="1"/>
      <c r="AC9" s="8"/>
      <c r="AD9" s="8"/>
      <c r="AE9" s="1"/>
      <c r="AF9" s="8"/>
      <c r="AG9" s="8"/>
      <c r="AH9" s="1"/>
    </row>
    <row r="10" spans="1:34" ht="15" customHeight="1" x14ac:dyDescent="0.4">
      <c r="A10" s="372"/>
      <c r="B10" s="372"/>
      <c r="C10" s="372"/>
      <c r="E10" s="1" t="s">
        <v>6</v>
      </c>
      <c r="F10" s="3"/>
      <c r="H10" s="3"/>
      <c r="J10" s="3"/>
      <c r="K10" s="3"/>
      <c r="L10" s="1"/>
      <c r="M10" s="1"/>
      <c r="N10" s="1"/>
      <c r="O10" s="1"/>
      <c r="P10" s="370" t="s">
        <v>7</v>
      </c>
      <c r="Q10" s="370"/>
      <c r="R10" s="370"/>
      <c r="S10" s="9"/>
      <c r="T10" s="371"/>
      <c r="U10" s="371"/>
      <c r="V10" s="371"/>
      <c r="W10" s="371"/>
      <c r="X10" s="371"/>
      <c r="Y10" s="371"/>
      <c r="Z10" s="371"/>
      <c r="AA10" s="371"/>
      <c r="AB10" s="371"/>
      <c r="AC10" s="371"/>
      <c r="AD10" s="371"/>
      <c r="AE10" s="371"/>
      <c r="AF10" s="371"/>
      <c r="AG10" s="371"/>
      <c r="AH10" s="371"/>
    </row>
    <row r="11" spans="1:34" ht="15" customHeight="1" x14ac:dyDescent="0.4">
      <c r="A11" s="1"/>
      <c r="B11" s="1"/>
      <c r="C11" s="3"/>
      <c r="D11" s="3"/>
      <c r="E11" s="3"/>
      <c r="F11" s="3"/>
      <c r="G11" s="3"/>
      <c r="H11" s="3"/>
      <c r="I11" s="3"/>
      <c r="J11" s="3"/>
      <c r="K11" s="3"/>
      <c r="L11" s="1"/>
      <c r="O11" s="1"/>
      <c r="P11" s="370"/>
      <c r="Q11" s="370"/>
      <c r="R11" s="370"/>
      <c r="S11" s="9"/>
      <c r="T11" s="371"/>
      <c r="U11" s="371"/>
      <c r="V11" s="371"/>
      <c r="W11" s="371"/>
      <c r="X11" s="371"/>
      <c r="Y11" s="371"/>
      <c r="Z11" s="371"/>
      <c r="AA11" s="371"/>
      <c r="AB11" s="371"/>
      <c r="AC11" s="371"/>
      <c r="AD11" s="371"/>
      <c r="AE11" s="371"/>
      <c r="AF11" s="371"/>
      <c r="AG11" s="371"/>
      <c r="AH11" s="371"/>
    </row>
    <row r="12" spans="1:34" ht="15" customHeight="1" x14ac:dyDescent="0.4">
      <c r="A12" s="1"/>
      <c r="B12" s="1"/>
      <c r="C12" s="3"/>
      <c r="D12" s="3"/>
      <c r="E12" s="3"/>
      <c r="F12" s="3"/>
      <c r="G12" s="3"/>
      <c r="H12" s="3"/>
      <c r="I12" s="3"/>
      <c r="J12" s="3"/>
      <c r="K12" s="3"/>
      <c r="L12" s="1"/>
      <c r="M12" s="1" t="s">
        <v>8</v>
      </c>
      <c r="N12" s="1"/>
      <c r="O12" s="1"/>
      <c r="P12" s="370" t="s">
        <v>9</v>
      </c>
      <c r="Q12" s="370"/>
      <c r="R12" s="370"/>
      <c r="S12" s="9"/>
      <c r="T12" s="371"/>
      <c r="U12" s="371"/>
      <c r="V12" s="371"/>
      <c r="W12" s="371"/>
      <c r="X12" s="371"/>
      <c r="Y12" s="371"/>
      <c r="Z12" s="371"/>
      <c r="AA12" s="371"/>
      <c r="AB12" s="371"/>
      <c r="AC12" s="371"/>
      <c r="AD12" s="371"/>
      <c r="AE12" s="371"/>
      <c r="AF12" s="371"/>
      <c r="AG12" s="371"/>
      <c r="AH12" s="371"/>
    </row>
    <row r="13" spans="1:34" ht="15" customHeight="1" x14ac:dyDescent="0.4">
      <c r="A13" s="1"/>
      <c r="B13" s="1"/>
      <c r="C13" s="3"/>
      <c r="D13" s="3"/>
      <c r="E13" s="3"/>
      <c r="F13" s="3"/>
      <c r="G13" s="3"/>
      <c r="H13" s="3"/>
      <c r="I13" s="3"/>
      <c r="J13" s="3"/>
      <c r="K13" s="3"/>
      <c r="L13" s="1"/>
      <c r="M13" s="1"/>
      <c r="N13" s="1"/>
      <c r="O13" s="1"/>
      <c r="P13" s="370"/>
      <c r="Q13" s="370"/>
      <c r="R13" s="370"/>
      <c r="S13" s="9"/>
      <c r="T13" s="371"/>
      <c r="U13" s="371"/>
      <c r="V13" s="371"/>
      <c r="W13" s="371"/>
      <c r="X13" s="371"/>
      <c r="Y13" s="371"/>
      <c r="Z13" s="371"/>
      <c r="AA13" s="371"/>
      <c r="AB13" s="371"/>
      <c r="AC13" s="371"/>
      <c r="AD13" s="371"/>
      <c r="AE13" s="371"/>
      <c r="AF13" s="371"/>
      <c r="AG13" s="371"/>
      <c r="AH13" s="371"/>
    </row>
    <row r="14" spans="1:34" ht="15" customHeight="1" x14ac:dyDescent="0.4">
      <c r="A14" s="1"/>
      <c r="B14" s="1"/>
      <c r="C14" s="3"/>
      <c r="D14" s="3"/>
      <c r="E14" s="3"/>
      <c r="F14" s="3"/>
      <c r="G14" s="3"/>
      <c r="H14" s="3"/>
      <c r="I14" s="3"/>
      <c r="J14" s="3"/>
      <c r="K14" s="3"/>
      <c r="L14" s="1"/>
      <c r="M14" s="1"/>
      <c r="N14" s="1"/>
      <c r="O14" s="1"/>
      <c r="P14" s="370" t="s">
        <v>10</v>
      </c>
      <c r="Q14" s="370"/>
      <c r="R14" s="370"/>
      <c r="S14" s="370"/>
      <c r="T14" s="370"/>
      <c r="U14" s="370"/>
      <c r="V14" s="371"/>
      <c r="W14" s="371"/>
      <c r="X14" s="371"/>
      <c r="Y14" s="371"/>
      <c r="Z14" s="371"/>
      <c r="AA14" s="371"/>
      <c r="AB14" s="371"/>
      <c r="AC14" s="371"/>
      <c r="AD14" s="371"/>
      <c r="AE14" s="371"/>
      <c r="AF14" s="371"/>
      <c r="AG14" s="371"/>
      <c r="AH14" s="371"/>
    </row>
    <row r="15" spans="1:34" ht="15" customHeight="1" x14ac:dyDescent="0.4">
      <c r="B15" s="1"/>
      <c r="C15" s="1"/>
      <c r="E15" s="1"/>
      <c r="F15" s="1"/>
      <c r="G15" s="1"/>
      <c r="H15" s="1"/>
      <c r="I15" s="1"/>
      <c r="J15" s="1"/>
      <c r="K15" s="1"/>
      <c r="L15" s="1"/>
      <c r="M15" s="1"/>
      <c r="N15" s="1"/>
      <c r="O15" s="1"/>
      <c r="P15" s="370"/>
      <c r="Q15" s="370"/>
      <c r="R15" s="370"/>
      <c r="S15" s="370"/>
      <c r="T15" s="370"/>
      <c r="U15" s="370"/>
      <c r="V15" s="371"/>
      <c r="W15" s="371"/>
      <c r="X15" s="371"/>
      <c r="Y15" s="371"/>
      <c r="Z15" s="371"/>
      <c r="AA15" s="371"/>
      <c r="AB15" s="371"/>
      <c r="AC15" s="371"/>
      <c r="AD15" s="371"/>
      <c r="AE15" s="371"/>
      <c r="AF15" s="371"/>
      <c r="AG15" s="371"/>
      <c r="AH15" s="371"/>
    </row>
    <row r="16" spans="1:34" ht="15" customHeight="1" x14ac:dyDescent="0.4">
      <c r="B16" s="1" t="s">
        <v>11</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row>
    <row r="17" spans="1:34" ht="15" customHeight="1" x14ac:dyDescent="0.4">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row>
    <row r="18" spans="1:34" ht="20.100000000000001" customHeight="1" x14ac:dyDescent="0.4">
      <c r="A18" s="382" t="s">
        <v>12</v>
      </c>
      <c r="B18" s="384" t="s">
        <v>13</v>
      </c>
      <c r="C18" s="385"/>
      <c r="D18" s="385"/>
      <c r="E18" s="385"/>
      <c r="F18" s="385"/>
      <c r="G18" s="385"/>
      <c r="H18" s="384"/>
      <c r="I18" s="385"/>
      <c r="J18" s="385"/>
      <c r="K18" s="385"/>
      <c r="L18" s="385"/>
      <c r="M18" s="385"/>
      <c r="N18" s="385"/>
      <c r="O18" s="385"/>
      <c r="P18" s="385"/>
      <c r="Q18" s="385"/>
      <c r="R18" s="385"/>
      <c r="S18" s="385"/>
      <c r="T18" s="385"/>
      <c r="U18" s="385"/>
      <c r="V18" s="385"/>
      <c r="W18" s="385"/>
      <c r="X18" s="385"/>
      <c r="Y18" s="385"/>
      <c r="Z18" s="385"/>
      <c r="AA18" s="385"/>
      <c r="AB18" s="385"/>
      <c r="AC18" s="385"/>
      <c r="AD18" s="385"/>
      <c r="AE18" s="385"/>
      <c r="AF18" s="385"/>
      <c r="AG18" s="385"/>
      <c r="AH18" s="386"/>
    </row>
    <row r="19" spans="1:34" ht="15" customHeight="1" x14ac:dyDescent="0.4">
      <c r="A19" s="383"/>
      <c r="B19" s="413" t="s">
        <v>14</v>
      </c>
      <c r="C19" s="414"/>
      <c r="D19" s="414"/>
      <c r="E19" s="414"/>
      <c r="F19" s="414"/>
      <c r="G19" s="415"/>
      <c r="H19" s="419"/>
      <c r="I19" s="420"/>
      <c r="J19" s="420"/>
      <c r="K19" s="420"/>
      <c r="L19" s="420"/>
      <c r="M19" s="420"/>
      <c r="N19" s="420"/>
      <c r="O19" s="420"/>
      <c r="P19" s="420"/>
      <c r="Q19" s="420"/>
      <c r="R19" s="420"/>
      <c r="S19" s="420"/>
      <c r="T19" s="420"/>
      <c r="U19" s="420"/>
      <c r="V19" s="420"/>
      <c r="W19" s="420"/>
      <c r="X19" s="420"/>
      <c r="Y19" s="420"/>
      <c r="Z19" s="420"/>
      <c r="AA19" s="420"/>
      <c r="AB19" s="420"/>
      <c r="AC19" s="420"/>
      <c r="AD19" s="420"/>
      <c r="AE19" s="420"/>
      <c r="AF19" s="420"/>
      <c r="AG19" s="420"/>
      <c r="AH19" s="421"/>
    </row>
    <row r="20" spans="1:34" ht="15" customHeight="1" x14ac:dyDescent="0.4">
      <c r="A20" s="383"/>
      <c r="B20" s="416"/>
      <c r="C20" s="417"/>
      <c r="D20" s="417"/>
      <c r="E20" s="417"/>
      <c r="F20" s="417"/>
      <c r="G20" s="418"/>
      <c r="H20" s="422"/>
      <c r="I20" s="423"/>
      <c r="J20" s="423"/>
      <c r="K20" s="423"/>
      <c r="L20" s="423"/>
      <c r="M20" s="423"/>
      <c r="N20" s="423"/>
      <c r="O20" s="423"/>
      <c r="P20" s="423"/>
      <c r="Q20" s="423"/>
      <c r="R20" s="423"/>
      <c r="S20" s="423"/>
      <c r="T20" s="423"/>
      <c r="U20" s="423"/>
      <c r="V20" s="423"/>
      <c r="W20" s="423"/>
      <c r="X20" s="423"/>
      <c r="Y20" s="423"/>
      <c r="Z20" s="423"/>
      <c r="AA20" s="423"/>
      <c r="AB20" s="423"/>
      <c r="AC20" s="423"/>
      <c r="AD20" s="423"/>
      <c r="AE20" s="423"/>
      <c r="AF20" s="423"/>
      <c r="AG20" s="423"/>
      <c r="AH20" s="424"/>
    </row>
    <row r="21" spans="1:34" ht="15" customHeight="1" x14ac:dyDescent="0.4">
      <c r="A21" s="383"/>
      <c r="B21" s="425" t="s">
        <v>15</v>
      </c>
      <c r="C21" s="391"/>
      <c r="D21" s="391"/>
      <c r="E21" s="391"/>
      <c r="F21" s="391"/>
      <c r="G21" s="392"/>
      <c r="H21" s="379" t="s">
        <v>16</v>
      </c>
      <c r="I21" s="380"/>
      <c r="J21" s="380"/>
      <c r="K21" s="380"/>
      <c r="L21" s="381"/>
      <c r="M21" s="381"/>
      <c r="N21" s="10" t="s">
        <v>17</v>
      </c>
      <c r="O21" s="381"/>
      <c r="P21" s="381"/>
      <c r="Q21" s="11" t="s">
        <v>18</v>
      </c>
      <c r="R21" s="380"/>
      <c r="S21" s="380"/>
      <c r="T21" s="380"/>
      <c r="U21" s="380"/>
      <c r="V21" s="380"/>
      <c r="W21" s="380"/>
      <c r="X21" s="380"/>
      <c r="Y21" s="380"/>
      <c r="Z21" s="380"/>
      <c r="AA21" s="380"/>
      <c r="AB21" s="380"/>
      <c r="AC21" s="380"/>
      <c r="AD21" s="380"/>
      <c r="AE21" s="380"/>
      <c r="AF21" s="380"/>
      <c r="AG21" s="380"/>
      <c r="AH21" s="408"/>
    </row>
    <row r="22" spans="1:34" ht="15" customHeight="1" x14ac:dyDescent="0.4">
      <c r="A22" s="383"/>
      <c r="B22" s="426"/>
      <c r="C22" s="427"/>
      <c r="D22" s="427"/>
      <c r="E22" s="427"/>
      <c r="F22" s="427"/>
      <c r="G22" s="428"/>
      <c r="H22" s="373"/>
      <c r="I22" s="374"/>
      <c r="J22" s="374"/>
      <c r="K22" s="374"/>
      <c r="L22" s="12" t="s">
        <v>19</v>
      </c>
      <c r="M22" s="12" t="s">
        <v>20</v>
      </c>
      <c r="N22" s="374"/>
      <c r="O22" s="374"/>
      <c r="P22" s="374"/>
      <c r="Q22" s="374"/>
      <c r="R22" s="374"/>
      <c r="S22" s="374"/>
      <c r="T22" s="374"/>
      <c r="U22" s="374"/>
      <c r="V22" s="12" t="s">
        <v>21</v>
      </c>
      <c r="W22" s="12" t="s">
        <v>22</v>
      </c>
      <c r="X22" s="374"/>
      <c r="Y22" s="374"/>
      <c r="Z22" s="374"/>
      <c r="AA22" s="374"/>
      <c r="AB22" s="374"/>
      <c r="AC22" s="374"/>
      <c r="AD22" s="374"/>
      <c r="AE22" s="374"/>
      <c r="AF22" s="374"/>
      <c r="AG22" s="374"/>
      <c r="AH22" s="375"/>
    </row>
    <row r="23" spans="1:34" ht="15" customHeight="1" x14ac:dyDescent="0.4">
      <c r="A23" s="383"/>
      <c r="B23" s="429"/>
      <c r="C23" s="427"/>
      <c r="D23" s="427"/>
      <c r="E23" s="427"/>
      <c r="F23" s="427"/>
      <c r="G23" s="428"/>
      <c r="H23" s="373"/>
      <c r="I23" s="374"/>
      <c r="J23" s="374"/>
      <c r="K23" s="374"/>
      <c r="L23" s="12" t="s">
        <v>23</v>
      </c>
      <c r="M23" s="12" t="s">
        <v>24</v>
      </c>
      <c r="N23" s="374"/>
      <c r="O23" s="374"/>
      <c r="P23" s="374"/>
      <c r="Q23" s="374"/>
      <c r="R23" s="374"/>
      <c r="S23" s="374"/>
      <c r="T23" s="374"/>
      <c r="U23" s="374"/>
      <c r="V23" s="12" t="s">
        <v>25</v>
      </c>
      <c r="W23" s="12" t="s">
        <v>26</v>
      </c>
      <c r="X23" s="374"/>
      <c r="Y23" s="374"/>
      <c r="Z23" s="374"/>
      <c r="AA23" s="374"/>
      <c r="AB23" s="374"/>
      <c r="AC23" s="374"/>
      <c r="AD23" s="374"/>
      <c r="AE23" s="374"/>
      <c r="AF23" s="374"/>
      <c r="AG23" s="374"/>
      <c r="AH23" s="375"/>
    </row>
    <row r="24" spans="1:34" ht="18.95" customHeight="1" x14ac:dyDescent="0.4">
      <c r="A24" s="383"/>
      <c r="B24" s="429"/>
      <c r="C24" s="427"/>
      <c r="D24" s="427"/>
      <c r="E24" s="427"/>
      <c r="F24" s="427"/>
      <c r="G24" s="428"/>
      <c r="H24" s="387"/>
      <c r="I24" s="388"/>
      <c r="J24" s="388"/>
      <c r="K24" s="388"/>
      <c r="L24" s="388"/>
      <c r="M24" s="388"/>
      <c r="N24" s="388"/>
      <c r="O24" s="388"/>
      <c r="P24" s="388"/>
      <c r="Q24" s="388"/>
      <c r="R24" s="388"/>
      <c r="S24" s="388"/>
      <c r="T24" s="388"/>
      <c r="U24" s="388"/>
      <c r="V24" s="388"/>
      <c r="W24" s="388"/>
      <c r="X24" s="388"/>
      <c r="Y24" s="388"/>
      <c r="Z24" s="388"/>
      <c r="AA24" s="388"/>
      <c r="AB24" s="388"/>
      <c r="AC24" s="388"/>
      <c r="AD24" s="388"/>
      <c r="AE24" s="388"/>
      <c r="AF24" s="388"/>
      <c r="AG24" s="388"/>
      <c r="AH24" s="389"/>
    </row>
    <row r="25" spans="1:34" ht="20.100000000000001" customHeight="1" x14ac:dyDescent="0.4">
      <c r="A25" s="383"/>
      <c r="B25" s="390" t="s">
        <v>27</v>
      </c>
      <c r="C25" s="391"/>
      <c r="D25" s="391"/>
      <c r="E25" s="391"/>
      <c r="F25" s="391"/>
      <c r="G25" s="392"/>
      <c r="H25" s="15" t="s">
        <v>28</v>
      </c>
      <c r="I25" s="16"/>
      <c r="J25" s="17"/>
      <c r="K25" s="396"/>
      <c r="L25" s="397"/>
      <c r="M25" s="397"/>
      <c r="N25" s="397"/>
      <c r="O25" s="397"/>
      <c r="P25" s="397"/>
      <c r="Q25" s="18" t="s">
        <v>29</v>
      </c>
      <c r="R25" s="19"/>
      <c r="S25" s="398"/>
      <c r="T25" s="398"/>
      <c r="U25" s="399"/>
      <c r="V25" s="15" t="s">
        <v>30</v>
      </c>
      <c r="W25" s="16"/>
      <c r="X25" s="17"/>
      <c r="Y25" s="396"/>
      <c r="Z25" s="397"/>
      <c r="AA25" s="397"/>
      <c r="AB25" s="397"/>
      <c r="AC25" s="397"/>
      <c r="AD25" s="397"/>
      <c r="AE25" s="397"/>
      <c r="AF25" s="397"/>
      <c r="AG25" s="397"/>
      <c r="AH25" s="400"/>
    </row>
    <row r="26" spans="1:34" ht="20.100000000000001" customHeight="1" x14ac:dyDescent="0.4">
      <c r="A26" s="383"/>
      <c r="B26" s="393"/>
      <c r="C26" s="394"/>
      <c r="D26" s="394"/>
      <c r="E26" s="394"/>
      <c r="F26" s="394"/>
      <c r="G26" s="395"/>
      <c r="H26" s="401" t="s">
        <v>31</v>
      </c>
      <c r="I26" s="401"/>
      <c r="J26" s="401"/>
      <c r="K26" s="396"/>
      <c r="L26" s="397"/>
      <c r="M26" s="397"/>
      <c r="N26" s="397"/>
      <c r="O26" s="397"/>
      <c r="P26" s="397"/>
      <c r="Q26" s="397"/>
      <c r="R26" s="397"/>
      <c r="S26" s="397"/>
      <c r="T26" s="397"/>
      <c r="U26" s="397"/>
      <c r="V26" s="397"/>
      <c r="W26" s="397"/>
      <c r="X26" s="397"/>
      <c r="Y26" s="397"/>
      <c r="Z26" s="397"/>
      <c r="AA26" s="397"/>
      <c r="AB26" s="397"/>
      <c r="AC26" s="397"/>
      <c r="AD26" s="397"/>
      <c r="AE26" s="397"/>
      <c r="AF26" s="397"/>
      <c r="AG26" s="397"/>
      <c r="AH26" s="400"/>
    </row>
    <row r="27" spans="1:34" s="20" customFormat="1" ht="20.100000000000001" customHeight="1" x14ac:dyDescent="0.4">
      <c r="A27" s="383"/>
      <c r="B27" s="402" t="s">
        <v>32</v>
      </c>
      <c r="C27" s="403"/>
      <c r="D27" s="403"/>
      <c r="E27" s="403"/>
      <c r="F27" s="403"/>
      <c r="G27" s="404"/>
      <c r="H27" s="405"/>
      <c r="I27" s="406"/>
      <c r="J27" s="406"/>
      <c r="K27" s="406"/>
      <c r="L27" s="406"/>
      <c r="M27" s="406"/>
      <c r="N27" s="406"/>
      <c r="O27" s="406"/>
      <c r="P27" s="406"/>
      <c r="Q27" s="406"/>
      <c r="R27" s="406"/>
      <c r="S27" s="406"/>
      <c r="T27" s="406"/>
      <c r="U27" s="406"/>
      <c r="V27" s="406"/>
      <c r="W27" s="406"/>
      <c r="X27" s="406"/>
      <c r="Y27" s="406"/>
      <c r="Z27" s="406"/>
      <c r="AA27" s="406"/>
      <c r="AB27" s="406"/>
      <c r="AC27" s="406"/>
      <c r="AD27" s="406"/>
      <c r="AE27" s="406"/>
      <c r="AF27" s="406"/>
      <c r="AG27" s="406"/>
      <c r="AH27" s="407"/>
    </row>
    <row r="28" spans="1:34" ht="15" customHeight="1" x14ac:dyDescent="0.4">
      <c r="A28" s="383"/>
      <c r="B28" s="425" t="s">
        <v>33</v>
      </c>
      <c r="C28" s="439"/>
      <c r="D28" s="439"/>
      <c r="E28" s="439"/>
      <c r="F28" s="439"/>
      <c r="G28" s="440"/>
      <c r="H28" s="390" t="s">
        <v>34</v>
      </c>
      <c r="I28" s="391"/>
      <c r="J28" s="392"/>
      <c r="K28" s="390"/>
      <c r="L28" s="391"/>
      <c r="M28" s="391"/>
      <c r="N28" s="391"/>
      <c r="O28" s="391"/>
      <c r="P28" s="392"/>
      <c r="Q28" s="384" t="s">
        <v>13</v>
      </c>
      <c r="R28" s="385"/>
      <c r="S28" s="386"/>
      <c r="T28" s="384"/>
      <c r="U28" s="385"/>
      <c r="V28" s="385"/>
      <c r="W28" s="385"/>
      <c r="X28" s="385"/>
      <c r="Y28" s="385"/>
      <c r="Z28" s="385"/>
      <c r="AA28" s="386"/>
      <c r="AB28" s="409" t="s">
        <v>35</v>
      </c>
      <c r="AC28" s="410"/>
      <c r="AD28" s="435"/>
      <c r="AE28" s="391"/>
      <c r="AF28" s="391"/>
      <c r="AG28" s="391"/>
      <c r="AH28" s="392"/>
    </row>
    <row r="29" spans="1:34" ht="15" customHeight="1" x14ac:dyDescent="0.4">
      <c r="A29" s="383"/>
      <c r="B29" s="441"/>
      <c r="C29" s="442"/>
      <c r="D29" s="442"/>
      <c r="E29" s="442"/>
      <c r="F29" s="442"/>
      <c r="G29" s="443"/>
      <c r="H29" s="393"/>
      <c r="I29" s="394"/>
      <c r="J29" s="395"/>
      <c r="K29" s="393"/>
      <c r="L29" s="394"/>
      <c r="M29" s="394"/>
      <c r="N29" s="394"/>
      <c r="O29" s="394"/>
      <c r="P29" s="395"/>
      <c r="Q29" s="436" t="s">
        <v>36</v>
      </c>
      <c r="R29" s="437"/>
      <c r="S29" s="438"/>
      <c r="T29" s="436"/>
      <c r="U29" s="437"/>
      <c r="V29" s="437"/>
      <c r="W29" s="437"/>
      <c r="X29" s="437"/>
      <c r="Y29" s="437"/>
      <c r="Z29" s="437"/>
      <c r="AA29" s="438"/>
      <c r="AB29" s="411"/>
      <c r="AC29" s="412"/>
      <c r="AD29" s="394"/>
      <c r="AE29" s="394"/>
      <c r="AF29" s="394"/>
      <c r="AG29" s="394"/>
      <c r="AH29" s="395"/>
    </row>
    <row r="30" spans="1:34" ht="15" customHeight="1" x14ac:dyDescent="0.4">
      <c r="A30" s="383"/>
      <c r="B30" s="390" t="s">
        <v>37</v>
      </c>
      <c r="C30" s="391"/>
      <c r="D30" s="391"/>
      <c r="E30" s="391"/>
      <c r="F30" s="391"/>
      <c r="G30" s="392"/>
      <c r="H30" s="379" t="s">
        <v>16</v>
      </c>
      <c r="I30" s="380"/>
      <c r="J30" s="380"/>
      <c r="K30" s="380"/>
      <c r="L30" s="381"/>
      <c r="M30" s="381"/>
      <c r="N30" s="10" t="s">
        <v>17</v>
      </c>
      <c r="O30" s="381"/>
      <c r="P30" s="381"/>
      <c r="Q30" s="11" t="s">
        <v>18</v>
      </c>
      <c r="R30" s="380"/>
      <c r="S30" s="380"/>
      <c r="T30" s="380"/>
      <c r="U30" s="380"/>
      <c r="V30" s="380"/>
      <c r="W30" s="380"/>
      <c r="X30" s="380"/>
      <c r="Y30" s="380"/>
      <c r="Z30" s="380"/>
      <c r="AA30" s="380"/>
      <c r="AB30" s="380"/>
      <c r="AC30" s="380"/>
      <c r="AD30" s="380"/>
      <c r="AE30" s="380"/>
      <c r="AF30" s="380"/>
      <c r="AG30" s="380"/>
      <c r="AH30" s="408"/>
    </row>
    <row r="31" spans="1:34" ht="15" customHeight="1" x14ac:dyDescent="0.4">
      <c r="A31" s="383"/>
      <c r="B31" s="429"/>
      <c r="C31" s="427"/>
      <c r="D31" s="427"/>
      <c r="E31" s="427"/>
      <c r="F31" s="427"/>
      <c r="G31" s="428"/>
      <c r="H31" s="373"/>
      <c r="I31" s="374"/>
      <c r="J31" s="374"/>
      <c r="K31" s="374"/>
      <c r="L31" s="12" t="s">
        <v>19</v>
      </c>
      <c r="M31" s="12" t="s">
        <v>20</v>
      </c>
      <c r="N31" s="374"/>
      <c r="O31" s="374"/>
      <c r="P31" s="374"/>
      <c r="Q31" s="374"/>
      <c r="R31" s="374"/>
      <c r="S31" s="374"/>
      <c r="T31" s="374"/>
      <c r="U31" s="374"/>
      <c r="V31" s="12" t="s">
        <v>21</v>
      </c>
      <c r="W31" s="12" t="s">
        <v>22</v>
      </c>
      <c r="X31" s="374"/>
      <c r="Y31" s="374"/>
      <c r="Z31" s="374"/>
      <c r="AA31" s="374"/>
      <c r="AB31" s="374"/>
      <c r="AC31" s="374"/>
      <c r="AD31" s="374"/>
      <c r="AE31" s="374"/>
      <c r="AF31" s="374"/>
      <c r="AG31" s="374"/>
      <c r="AH31" s="375"/>
    </row>
    <row r="32" spans="1:34" ht="15" customHeight="1" x14ac:dyDescent="0.4">
      <c r="A32" s="383"/>
      <c r="B32" s="429"/>
      <c r="C32" s="427"/>
      <c r="D32" s="427"/>
      <c r="E32" s="427"/>
      <c r="F32" s="427"/>
      <c r="G32" s="428"/>
      <c r="H32" s="373"/>
      <c r="I32" s="374"/>
      <c r="J32" s="374"/>
      <c r="K32" s="374"/>
      <c r="L32" s="12" t="s">
        <v>23</v>
      </c>
      <c r="M32" s="12" t="s">
        <v>24</v>
      </c>
      <c r="N32" s="374"/>
      <c r="O32" s="374"/>
      <c r="P32" s="374"/>
      <c r="Q32" s="374"/>
      <c r="R32" s="374"/>
      <c r="S32" s="374"/>
      <c r="T32" s="374"/>
      <c r="U32" s="374"/>
      <c r="V32" s="12" t="s">
        <v>25</v>
      </c>
      <c r="W32" s="12" t="s">
        <v>26</v>
      </c>
      <c r="X32" s="374"/>
      <c r="Y32" s="374"/>
      <c r="Z32" s="374"/>
      <c r="AA32" s="374"/>
      <c r="AB32" s="374"/>
      <c r="AC32" s="374"/>
      <c r="AD32" s="374"/>
      <c r="AE32" s="374"/>
      <c r="AF32" s="374"/>
      <c r="AG32" s="374"/>
      <c r="AH32" s="375"/>
    </row>
    <row r="33" spans="1:34" ht="18.95" customHeight="1" x14ac:dyDescent="0.4">
      <c r="A33" s="383"/>
      <c r="B33" s="429"/>
      <c r="C33" s="427"/>
      <c r="D33" s="427"/>
      <c r="E33" s="427"/>
      <c r="F33" s="427"/>
      <c r="G33" s="428"/>
      <c r="H33" s="376"/>
      <c r="I33" s="377"/>
      <c r="J33" s="377"/>
      <c r="K33" s="377"/>
      <c r="L33" s="377"/>
      <c r="M33" s="377"/>
      <c r="N33" s="377"/>
      <c r="O33" s="377"/>
      <c r="P33" s="377"/>
      <c r="Q33" s="377"/>
      <c r="R33" s="377"/>
      <c r="S33" s="377"/>
      <c r="T33" s="377"/>
      <c r="U33" s="377"/>
      <c r="V33" s="377"/>
      <c r="W33" s="377"/>
      <c r="X33" s="377"/>
      <c r="Y33" s="377"/>
      <c r="Z33" s="377"/>
      <c r="AA33" s="377"/>
      <c r="AB33" s="377"/>
      <c r="AC33" s="377"/>
      <c r="AD33" s="377"/>
      <c r="AE33" s="377"/>
      <c r="AF33" s="377"/>
      <c r="AG33" s="377"/>
      <c r="AH33" s="378"/>
    </row>
    <row r="34" spans="1:34" s="1" customFormat="1" ht="22.35" customHeight="1" x14ac:dyDescent="0.4">
      <c r="A34" s="430" t="s">
        <v>38</v>
      </c>
      <c r="B34" s="431"/>
      <c r="C34" s="431"/>
      <c r="D34" s="431"/>
      <c r="E34" s="431"/>
      <c r="F34" s="431"/>
      <c r="G34" s="431"/>
      <c r="H34" s="431"/>
      <c r="I34" s="431"/>
      <c r="J34" s="431"/>
      <c r="K34" s="431"/>
      <c r="L34" s="431"/>
      <c r="M34" s="431"/>
      <c r="N34" s="431"/>
      <c r="O34" s="431"/>
      <c r="P34" s="431"/>
      <c r="Q34" s="431"/>
      <c r="R34" s="431"/>
      <c r="S34" s="431"/>
      <c r="T34" s="431"/>
      <c r="U34" s="431"/>
      <c r="V34" s="431"/>
      <c r="W34" s="431"/>
      <c r="X34" s="431"/>
      <c r="Y34" s="431"/>
      <c r="Z34" s="432"/>
      <c r="AA34" s="433"/>
      <c r="AB34" s="433"/>
      <c r="AC34" s="433"/>
      <c r="AD34" s="433"/>
      <c r="AE34" s="433"/>
      <c r="AF34" s="433"/>
      <c r="AG34" s="433"/>
      <c r="AH34" s="434"/>
    </row>
    <row r="35" spans="1:34" s="22" customFormat="1" ht="15" customHeight="1" x14ac:dyDescent="0.4">
      <c r="A35" s="454" t="s">
        <v>39</v>
      </c>
      <c r="B35" s="458" t="s">
        <v>40</v>
      </c>
      <c r="C35" s="459"/>
      <c r="D35" s="459"/>
      <c r="E35" s="459"/>
      <c r="F35" s="459"/>
      <c r="G35" s="459"/>
      <c r="H35" s="459"/>
      <c r="I35" s="459"/>
      <c r="J35" s="459"/>
      <c r="K35" s="459"/>
      <c r="L35" s="459"/>
      <c r="M35" s="459"/>
      <c r="N35" s="460"/>
      <c r="O35" s="467" t="s">
        <v>41</v>
      </c>
      <c r="P35" s="468"/>
      <c r="Q35" s="468"/>
      <c r="R35" s="468"/>
      <c r="S35" s="468"/>
      <c r="T35" s="469"/>
      <c r="U35" s="476" t="s">
        <v>42</v>
      </c>
      <c r="V35" s="477"/>
      <c r="W35" s="477"/>
      <c r="X35" s="477"/>
      <c r="Y35" s="477"/>
      <c r="Z35" s="478"/>
      <c r="AA35" s="467" t="s">
        <v>43</v>
      </c>
      <c r="AB35" s="468"/>
      <c r="AC35" s="468"/>
      <c r="AD35" s="468"/>
      <c r="AE35" s="468"/>
      <c r="AF35" s="469"/>
      <c r="AG35" s="444" t="s">
        <v>44</v>
      </c>
      <c r="AH35" s="445"/>
    </row>
    <row r="36" spans="1:34" s="22" customFormat="1" ht="15" customHeight="1" x14ac:dyDescent="0.4">
      <c r="A36" s="455"/>
      <c r="B36" s="461"/>
      <c r="C36" s="462"/>
      <c r="D36" s="462"/>
      <c r="E36" s="462"/>
      <c r="F36" s="462"/>
      <c r="G36" s="462"/>
      <c r="H36" s="462"/>
      <c r="I36" s="462"/>
      <c r="J36" s="462"/>
      <c r="K36" s="462"/>
      <c r="L36" s="462"/>
      <c r="M36" s="462"/>
      <c r="N36" s="463"/>
      <c r="O36" s="470"/>
      <c r="P36" s="471"/>
      <c r="Q36" s="471"/>
      <c r="R36" s="471"/>
      <c r="S36" s="471"/>
      <c r="T36" s="472"/>
      <c r="U36" s="479"/>
      <c r="V36" s="480"/>
      <c r="W36" s="480"/>
      <c r="X36" s="480"/>
      <c r="Y36" s="480"/>
      <c r="Z36" s="481"/>
      <c r="AA36" s="470"/>
      <c r="AB36" s="471"/>
      <c r="AC36" s="471"/>
      <c r="AD36" s="471"/>
      <c r="AE36" s="471"/>
      <c r="AF36" s="472"/>
      <c r="AG36" s="446"/>
      <c r="AH36" s="447"/>
    </row>
    <row r="37" spans="1:34" ht="15" customHeight="1" x14ac:dyDescent="0.4">
      <c r="A37" s="455"/>
      <c r="B37" s="464"/>
      <c r="C37" s="465"/>
      <c r="D37" s="465"/>
      <c r="E37" s="465"/>
      <c r="F37" s="465"/>
      <c r="G37" s="465"/>
      <c r="H37" s="465"/>
      <c r="I37" s="465"/>
      <c r="J37" s="465"/>
      <c r="K37" s="465"/>
      <c r="L37" s="465"/>
      <c r="M37" s="465"/>
      <c r="N37" s="466"/>
      <c r="O37" s="473"/>
      <c r="P37" s="474"/>
      <c r="Q37" s="474"/>
      <c r="R37" s="474"/>
      <c r="S37" s="474"/>
      <c r="T37" s="475"/>
      <c r="U37" s="482"/>
      <c r="V37" s="483"/>
      <c r="W37" s="483"/>
      <c r="X37" s="483"/>
      <c r="Y37" s="483"/>
      <c r="Z37" s="484"/>
      <c r="AA37" s="473"/>
      <c r="AB37" s="474"/>
      <c r="AC37" s="474"/>
      <c r="AD37" s="474"/>
      <c r="AE37" s="474"/>
      <c r="AF37" s="475"/>
      <c r="AG37" s="448"/>
      <c r="AH37" s="449"/>
    </row>
    <row r="38" spans="1:34" ht="21" customHeight="1" x14ac:dyDescent="0.4">
      <c r="A38" s="456"/>
      <c r="B38" s="430" t="s">
        <v>45</v>
      </c>
      <c r="C38" s="431"/>
      <c r="D38" s="431"/>
      <c r="E38" s="431"/>
      <c r="F38" s="431"/>
      <c r="G38" s="431"/>
      <c r="H38" s="431"/>
      <c r="I38" s="431"/>
      <c r="J38" s="431"/>
      <c r="K38" s="431"/>
      <c r="L38" s="431"/>
      <c r="M38" s="431"/>
      <c r="N38" s="432"/>
      <c r="O38" s="430"/>
      <c r="P38" s="431"/>
      <c r="Q38" s="431"/>
      <c r="R38" s="431"/>
      <c r="S38" s="431"/>
      <c r="T38" s="432"/>
      <c r="U38" s="450"/>
      <c r="V38" s="433"/>
      <c r="W38" s="433"/>
      <c r="X38" s="433"/>
      <c r="Y38" s="433"/>
      <c r="Z38" s="434"/>
      <c r="AA38" s="451"/>
      <c r="AB38" s="452"/>
      <c r="AC38" s="452"/>
      <c r="AD38" s="452"/>
      <c r="AE38" s="452"/>
      <c r="AF38" s="453"/>
      <c r="AG38" s="485" t="s">
        <v>46</v>
      </c>
      <c r="AH38" s="486"/>
    </row>
    <row r="39" spans="1:34" ht="21" customHeight="1" x14ac:dyDescent="0.4">
      <c r="A39" s="456"/>
      <c r="B39" s="430" t="s">
        <v>47</v>
      </c>
      <c r="C39" s="431"/>
      <c r="D39" s="431"/>
      <c r="E39" s="431"/>
      <c r="F39" s="431"/>
      <c r="G39" s="431"/>
      <c r="H39" s="431"/>
      <c r="I39" s="431"/>
      <c r="J39" s="431"/>
      <c r="K39" s="431"/>
      <c r="L39" s="431"/>
      <c r="M39" s="431"/>
      <c r="N39" s="432"/>
      <c r="O39" s="430"/>
      <c r="P39" s="431"/>
      <c r="Q39" s="431"/>
      <c r="R39" s="431"/>
      <c r="S39" s="431"/>
      <c r="T39" s="432"/>
      <c r="U39" s="450"/>
      <c r="V39" s="433"/>
      <c r="W39" s="433"/>
      <c r="X39" s="433"/>
      <c r="Y39" s="433"/>
      <c r="Z39" s="434"/>
      <c r="AA39" s="451"/>
      <c r="AB39" s="452"/>
      <c r="AC39" s="452"/>
      <c r="AD39" s="452"/>
      <c r="AE39" s="452"/>
      <c r="AF39" s="453"/>
      <c r="AG39" s="487"/>
      <c r="AH39" s="488"/>
    </row>
    <row r="40" spans="1:34" ht="21" customHeight="1" x14ac:dyDescent="0.4">
      <c r="A40" s="456"/>
      <c r="B40" s="430" t="s">
        <v>48</v>
      </c>
      <c r="C40" s="431"/>
      <c r="D40" s="431"/>
      <c r="E40" s="431"/>
      <c r="F40" s="431"/>
      <c r="G40" s="431"/>
      <c r="H40" s="431"/>
      <c r="I40" s="431"/>
      <c r="J40" s="431"/>
      <c r="K40" s="431"/>
      <c r="L40" s="431"/>
      <c r="M40" s="431"/>
      <c r="N40" s="432"/>
      <c r="O40" s="430"/>
      <c r="P40" s="431"/>
      <c r="Q40" s="431"/>
      <c r="R40" s="431"/>
      <c r="S40" s="431"/>
      <c r="T40" s="432"/>
      <c r="U40" s="450"/>
      <c r="V40" s="433"/>
      <c r="W40" s="433"/>
      <c r="X40" s="433"/>
      <c r="Y40" s="433"/>
      <c r="Z40" s="434"/>
      <c r="AA40" s="451"/>
      <c r="AB40" s="452"/>
      <c r="AC40" s="452"/>
      <c r="AD40" s="452"/>
      <c r="AE40" s="452"/>
      <c r="AF40" s="453"/>
      <c r="AG40" s="489"/>
      <c r="AH40" s="490"/>
    </row>
    <row r="41" spans="1:34" ht="21" customHeight="1" x14ac:dyDescent="0.4">
      <c r="A41" s="456"/>
      <c r="B41" s="430" t="s">
        <v>49</v>
      </c>
      <c r="C41" s="431"/>
      <c r="D41" s="431"/>
      <c r="E41" s="431"/>
      <c r="F41" s="431"/>
      <c r="G41" s="431"/>
      <c r="H41" s="431"/>
      <c r="I41" s="431"/>
      <c r="J41" s="431"/>
      <c r="K41" s="431"/>
      <c r="L41" s="431"/>
      <c r="M41" s="431"/>
      <c r="N41" s="432"/>
      <c r="O41" s="430"/>
      <c r="P41" s="431"/>
      <c r="Q41" s="431"/>
      <c r="R41" s="431"/>
      <c r="S41" s="431"/>
      <c r="T41" s="432"/>
      <c r="U41" s="450"/>
      <c r="V41" s="433"/>
      <c r="W41" s="433"/>
      <c r="X41" s="433"/>
      <c r="Y41" s="433"/>
      <c r="Z41" s="434"/>
      <c r="AA41" s="451"/>
      <c r="AB41" s="452"/>
      <c r="AC41" s="452"/>
      <c r="AD41" s="452"/>
      <c r="AE41" s="452"/>
      <c r="AF41" s="453"/>
      <c r="AG41" s="485" t="s">
        <v>50</v>
      </c>
      <c r="AH41" s="486"/>
    </row>
    <row r="42" spans="1:34" ht="21" customHeight="1" x14ac:dyDescent="0.4">
      <c r="A42" s="456"/>
      <c r="B42" s="430" t="s">
        <v>51</v>
      </c>
      <c r="C42" s="431"/>
      <c r="D42" s="431"/>
      <c r="E42" s="431"/>
      <c r="F42" s="431"/>
      <c r="G42" s="431"/>
      <c r="H42" s="431"/>
      <c r="I42" s="431"/>
      <c r="J42" s="431"/>
      <c r="K42" s="431"/>
      <c r="L42" s="431"/>
      <c r="M42" s="431"/>
      <c r="N42" s="432"/>
      <c r="O42" s="430"/>
      <c r="P42" s="431"/>
      <c r="Q42" s="431"/>
      <c r="R42" s="431"/>
      <c r="S42" s="431"/>
      <c r="T42" s="432"/>
      <c r="U42" s="450"/>
      <c r="V42" s="433"/>
      <c r="W42" s="433"/>
      <c r="X42" s="433"/>
      <c r="Y42" s="433"/>
      <c r="Z42" s="434"/>
      <c r="AA42" s="451"/>
      <c r="AB42" s="452"/>
      <c r="AC42" s="452"/>
      <c r="AD42" s="452"/>
      <c r="AE42" s="452"/>
      <c r="AF42" s="453"/>
      <c r="AG42" s="487"/>
      <c r="AH42" s="488"/>
    </row>
    <row r="43" spans="1:34" ht="21" customHeight="1" x14ac:dyDescent="0.4">
      <c r="A43" s="457"/>
      <c r="B43" s="430" t="s">
        <v>52</v>
      </c>
      <c r="C43" s="431"/>
      <c r="D43" s="431"/>
      <c r="E43" s="431"/>
      <c r="F43" s="431"/>
      <c r="G43" s="431"/>
      <c r="H43" s="431"/>
      <c r="I43" s="431"/>
      <c r="J43" s="431"/>
      <c r="K43" s="431"/>
      <c r="L43" s="431"/>
      <c r="M43" s="431"/>
      <c r="N43" s="432"/>
      <c r="O43" s="430"/>
      <c r="P43" s="431"/>
      <c r="Q43" s="431"/>
      <c r="R43" s="431"/>
      <c r="S43" s="431"/>
      <c r="T43" s="432"/>
      <c r="U43" s="450"/>
      <c r="V43" s="433"/>
      <c r="W43" s="433"/>
      <c r="X43" s="433"/>
      <c r="Y43" s="433"/>
      <c r="Z43" s="434"/>
      <c r="AA43" s="451"/>
      <c r="AB43" s="452"/>
      <c r="AC43" s="452"/>
      <c r="AD43" s="452"/>
      <c r="AE43" s="452"/>
      <c r="AF43" s="453"/>
      <c r="AG43" s="489"/>
      <c r="AH43" s="490"/>
    </row>
    <row r="44" spans="1:34" ht="18" customHeight="1" x14ac:dyDescent="0.4">
      <c r="A44" s="496" t="s">
        <v>53</v>
      </c>
      <c r="B44" s="497"/>
      <c r="C44" s="497"/>
      <c r="D44" s="497"/>
      <c r="E44" s="497"/>
      <c r="F44" s="497"/>
      <c r="G44" s="498"/>
      <c r="H44" s="430" t="s">
        <v>54</v>
      </c>
      <c r="I44" s="431"/>
      <c r="J44" s="431"/>
      <c r="K44" s="431"/>
      <c r="L44" s="431"/>
      <c r="M44" s="431"/>
      <c r="N44" s="431"/>
      <c r="O44" s="431"/>
      <c r="P44" s="431"/>
      <c r="Q44" s="431"/>
      <c r="R44" s="431"/>
      <c r="S44" s="431"/>
      <c r="T44" s="432"/>
      <c r="U44" s="450"/>
      <c r="V44" s="433"/>
      <c r="W44" s="433"/>
      <c r="X44" s="433"/>
      <c r="Y44" s="433"/>
      <c r="Z44" s="434"/>
      <c r="AA44" s="505"/>
      <c r="AB44" s="506"/>
      <c r="AC44" s="506"/>
      <c r="AD44" s="506"/>
      <c r="AE44" s="506"/>
      <c r="AF44" s="506"/>
      <c r="AG44" s="506"/>
      <c r="AH44" s="507"/>
    </row>
    <row r="45" spans="1:34" ht="18" customHeight="1" x14ac:dyDescent="0.4">
      <c r="A45" s="499"/>
      <c r="B45" s="500"/>
      <c r="C45" s="500"/>
      <c r="D45" s="500"/>
      <c r="E45" s="500"/>
      <c r="F45" s="500"/>
      <c r="G45" s="501"/>
      <c r="H45" s="430" t="s">
        <v>55</v>
      </c>
      <c r="I45" s="431"/>
      <c r="J45" s="431"/>
      <c r="K45" s="431"/>
      <c r="L45" s="431"/>
      <c r="M45" s="431"/>
      <c r="N45" s="431"/>
      <c r="O45" s="431"/>
      <c r="P45" s="431"/>
      <c r="Q45" s="431"/>
      <c r="R45" s="431"/>
      <c r="S45" s="431"/>
      <c r="T45" s="432"/>
      <c r="U45" s="450"/>
      <c r="V45" s="433"/>
      <c r="W45" s="433"/>
      <c r="X45" s="433"/>
      <c r="Y45" s="433"/>
      <c r="Z45" s="434"/>
      <c r="AA45" s="508"/>
      <c r="AB45" s="509"/>
      <c r="AC45" s="509"/>
      <c r="AD45" s="509"/>
      <c r="AE45" s="509"/>
      <c r="AF45" s="509"/>
      <c r="AG45" s="509"/>
      <c r="AH45" s="510"/>
    </row>
    <row r="46" spans="1:34" ht="18" customHeight="1" x14ac:dyDescent="0.4">
      <c r="A46" s="499"/>
      <c r="B46" s="500"/>
      <c r="C46" s="500"/>
      <c r="D46" s="500"/>
      <c r="E46" s="500"/>
      <c r="F46" s="500"/>
      <c r="G46" s="501"/>
      <c r="H46" s="430" t="s">
        <v>56</v>
      </c>
      <c r="I46" s="431"/>
      <c r="J46" s="431"/>
      <c r="K46" s="431"/>
      <c r="L46" s="431"/>
      <c r="M46" s="431"/>
      <c r="N46" s="431"/>
      <c r="O46" s="431"/>
      <c r="P46" s="431"/>
      <c r="Q46" s="431"/>
      <c r="R46" s="431"/>
      <c r="S46" s="431"/>
      <c r="T46" s="432"/>
      <c r="U46" s="450"/>
      <c r="V46" s="433"/>
      <c r="W46" s="433"/>
      <c r="X46" s="433"/>
      <c r="Y46" s="433"/>
      <c r="Z46" s="434"/>
      <c r="AA46" s="508"/>
      <c r="AB46" s="509"/>
      <c r="AC46" s="509"/>
      <c r="AD46" s="509"/>
      <c r="AE46" s="509"/>
      <c r="AF46" s="509"/>
      <c r="AG46" s="509"/>
      <c r="AH46" s="510"/>
    </row>
    <row r="47" spans="1:34" ht="18" customHeight="1" x14ac:dyDescent="0.4">
      <c r="A47" s="499"/>
      <c r="B47" s="500"/>
      <c r="C47" s="500"/>
      <c r="D47" s="500"/>
      <c r="E47" s="500"/>
      <c r="F47" s="500"/>
      <c r="G47" s="501"/>
      <c r="H47" s="430" t="s">
        <v>57</v>
      </c>
      <c r="I47" s="431"/>
      <c r="J47" s="431"/>
      <c r="K47" s="431"/>
      <c r="L47" s="431"/>
      <c r="M47" s="431"/>
      <c r="N47" s="431"/>
      <c r="O47" s="431"/>
      <c r="P47" s="431"/>
      <c r="Q47" s="431"/>
      <c r="R47" s="431"/>
      <c r="S47" s="431"/>
      <c r="T47" s="432"/>
      <c r="U47" s="450"/>
      <c r="V47" s="433"/>
      <c r="W47" s="433"/>
      <c r="X47" s="433"/>
      <c r="Y47" s="433"/>
      <c r="Z47" s="434"/>
      <c r="AA47" s="508"/>
      <c r="AB47" s="509"/>
      <c r="AC47" s="509"/>
      <c r="AD47" s="509"/>
      <c r="AE47" s="509"/>
      <c r="AF47" s="509"/>
      <c r="AG47" s="509"/>
      <c r="AH47" s="510"/>
    </row>
    <row r="48" spans="1:34" ht="18" customHeight="1" x14ac:dyDescent="0.4">
      <c r="A48" s="502"/>
      <c r="B48" s="503"/>
      <c r="C48" s="503"/>
      <c r="D48" s="503"/>
      <c r="E48" s="503"/>
      <c r="F48" s="503"/>
      <c r="G48" s="504"/>
      <c r="H48" s="430" t="s">
        <v>58</v>
      </c>
      <c r="I48" s="431"/>
      <c r="J48" s="431"/>
      <c r="K48" s="431"/>
      <c r="L48" s="431"/>
      <c r="M48" s="431"/>
      <c r="N48" s="431"/>
      <c r="O48" s="431"/>
      <c r="P48" s="431"/>
      <c r="Q48" s="431"/>
      <c r="R48" s="431"/>
      <c r="S48" s="431"/>
      <c r="T48" s="432"/>
      <c r="U48" s="450"/>
      <c r="V48" s="433"/>
      <c r="W48" s="433"/>
      <c r="X48" s="433"/>
      <c r="Y48" s="433"/>
      <c r="Z48" s="434"/>
      <c r="AA48" s="511"/>
      <c r="AB48" s="512"/>
      <c r="AC48" s="512"/>
      <c r="AD48" s="512"/>
      <c r="AE48" s="512"/>
      <c r="AF48" s="512"/>
      <c r="AG48" s="512"/>
      <c r="AH48" s="513"/>
    </row>
    <row r="49" spans="1:34" ht="18" customHeight="1" x14ac:dyDescent="0.4">
      <c r="A49" s="15" t="s">
        <v>59</v>
      </c>
      <c r="B49" s="23"/>
      <c r="C49" s="24"/>
      <c r="D49" s="24"/>
      <c r="E49" s="24"/>
      <c r="F49" s="24"/>
      <c r="G49" s="25"/>
      <c r="H49" s="26"/>
      <c r="I49" s="27"/>
      <c r="J49" s="28"/>
      <c r="K49" s="27"/>
      <c r="L49" s="27"/>
      <c r="M49" s="27"/>
      <c r="N49" s="27"/>
      <c r="O49" s="27"/>
      <c r="P49" s="27"/>
      <c r="Q49" s="29"/>
      <c r="R49" s="30" t="s">
        <v>60</v>
      </c>
      <c r="S49" s="31"/>
      <c r="T49" s="31"/>
      <c r="U49" s="31"/>
      <c r="V49" s="31"/>
      <c r="W49" s="31"/>
      <c r="X49" s="31"/>
      <c r="Y49" s="31"/>
      <c r="Z49" s="31"/>
      <c r="AA49" s="31"/>
      <c r="AB49" s="31"/>
      <c r="AC49" s="31"/>
      <c r="AD49" s="31"/>
      <c r="AE49" s="31"/>
      <c r="AF49" s="31"/>
      <c r="AG49" s="31"/>
      <c r="AH49" s="32"/>
    </row>
    <row r="50" spans="1:34" ht="18" customHeight="1" x14ac:dyDescent="0.4">
      <c r="A50" s="493" t="s">
        <v>61</v>
      </c>
      <c r="B50" s="494"/>
      <c r="C50" s="494"/>
      <c r="D50" s="494"/>
      <c r="E50" s="494"/>
      <c r="F50" s="494"/>
      <c r="G50" s="495"/>
      <c r="H50" s="430"/>
      <c r="I50" s="431"/>
      <c r="J50" s="431"/>
      <c r="K50" s="431"/>
      <c r="L50" s="431"/>
      <c r="M50" s="431"/>
      <c r="N50" s="431"/>
      <c r="O50" s="431"/>
      <c r="P50" s="431"/>
      <c r="Q50" s="431"/>
      <c r="R50" s="431"/>
      <c r="S50" s="431"/>
      <c r="T50" s="431"/>
      <c r="U50" s="431"/>
      <c r="V50" s="431"/>
      <c r="W50" s="431"/>
      <c r="X50" s="431"/>
      <c r="Y50" s="431"/>
      <c r="Z50" s="431"/>
      <c r="AA50" s="431"/>
      <c r="AB50" s="431"/>
      <c r="AC50" s="431"/>
      <c r="AD50" s="431"/>
      <c r="AE50" s="431"/>
      <c r="AF50" s="431"/>
      <c r="AG50" s="431"/>
      <c r="AH50" s="432"/>
    </row>
    <row r="51" spans="1:34" ht="18" customHeight="1" x14ac:dyDescent="0.4">
      <c r="A51" s="15" t="s">
        <v>62</v>
      </c>
      <c r="B51" s="1"/>
      <c r="C51" s="16"/>
      <c r="D51" s="16"/>
      <c r="E51" s="16"/>
      <c r="F51" s="16"/>
      <c r="G51" s="16"/>
      <c r="H51" s="26"/>
      <c r="I51" s="27"/>
      <c r="J51" s="28"/>
      <c r="K51" s="27"/>
      <c r="L51" s="27"/>
      <c r="M51" s="27"/>
      <c r="N51" s="27"/>
      <c r="O51" s="27"/>
      <c r="P51" s="27"/>
      <c r="Q51" s="29"/>
      <c r="R51" s="30" t="s">
        <v>63</v>
      </c>
      <c r="S51" s="33"/>
      <c r="T51" s="33"/>
      <c r="U51" s="33"/>
      <c r="V51" s="33"/>
      <c r="W51" s="33"/>
      <c r="X51" s="33"/>
      <c r="Y51" s="33"/>
      <c r="Z51" s="33"/>
      <c r="AA51" s="33"/>
      <c r="AB51" s="33"/>
      <c r="AC51" s="33"/>
      <c r="AD51" s="33"/>
      <c r="AE51" s="33"/>
      <c r="AF51" s="33"/>
      <c r="AG51" s="33"/>
      <c r="AH51" s="34"/>
    </row>
    <row r="52" spans="1:34" ht="15" customHeight="1" x14ac:dyDescent="0.4">
      <c r="B52" s="35"/>
    </row>
    <row r="53" spans="1:34" ht="15" customHeight="1" x14ac:dyDescent="0.4">
      <c r="A53" s="3" t="s">
        <v>64</v>
      </c>
      <c r="B53" s="5"/>
      <c r="C53" s="491" t="s">
        <v>65</v>
      </c>
      <c r="D53" s="491"/>
      <c r="E53" s="491"/>
      <c r="F53" s="491"/>
      <c r="G53" s="491"/>
      <c r="H53" s="491"/>
      <c r="I53" s="491"/>
      <c r="J53" s="491"/>
      <c r="K53" s="491"/>
      <c r="L53" s="491"/>
      <c r="M53" s="491"/>
      <c r="N53" s="491"/>
      <c r="O53" s="491"/>
      <c r="P53" s="491"/>
      <c r="Q53" s="491"/>
      <c r="R53" s="491"/>
      <c r="S53" s="491"/>
      <c r="T53" s="491"/>
      <c r="U53" s="491"/>
      <c r="V53" s="491"/>
      <c r="W53" s="491"/>
      <c r="X53" s="491"/>
      <c r="Y53" s="491"/>
      <c r="Z53" s="491"/>
      <c r="AA53" s="491"/>
      <c r="AB53" s="491"/>
      <c r="AC53" s="491"/>
      <c r="AD53" s="491"/>
      <c r="AE53" s="491"/>
      <c r="AF53" s="491"/>
      <c r="AG53" s="491"/>
      <c r="AH53" s="491"/>
    </row>
    <row r="54" spans="1:34" ht="15" customHeight="1" x14ac:dyDescent="0.4">
      <c r="A54" s="5"/>
      <c r="C54" s="491"/>
      <c r="D54" s="491"/>
      <c r="E54" s="491"/>
      <c r="F54" s="491"/>
      <c r="G54" s="491"/>
      <c r="H54" s="491"/>
      <c r="I54" s="491"/>
      <c r="J54" s="491"/>
      <c r="K54" s="491"/>
      <c r="L54" s="491"/>
      <c r="M54" s="491"/>
      <c r="N54" s="491"/>
      <c r="O54" s="491"/>
      <c r="P54" s="491"/>
      <c r="Q54" s="491"/>
      <c r="R54" s="491"/>
      <c r="S54" s="491"/>
      <c r="T54" s="491"/>
      <c r="U54" s="491"/>
      <c r="V54" s="491"/>
      <c r="W54" s="491"/>
      <c r="X54" s="491"/>
      <c r="Y54" s="491"/>
      <c r="Z54" s="491"/>
      <c r="AA54" s="491"/>
      <c r="AB54" s="491"/>
      <c r="AC54" s="491"/>
      <c r="AD54" s="491"/>
      <c r="AE54" s="491"/>
      <c r="AF54" s="491"/>
      <c r="AG54" s="491"/>
      <c r="AH54" s="491"/>
    </row>
    <row r="55" spans="1:34" ht="15" customHeight="1" x14ac:dyDescent="0.4">
      <c r="C55" s="491"/>
      <c r="D55" s="491"/>
      <c r="E55" s="491"/>
      <c r="F55" s="491"/>
      <c r="G55" s="491"/>
      <c r="H55" s="491"/>
      <c r="I55" s="491"/>
      <c r="J55" s="491"/>
      <c r="K55" s="491"/>
      <c r="L55" s="491"/>
      <c r="M55" s="491"/>
      <c r="N55" s="491"/>
      <c r="O55" s="491"/>
      <c r="P55" s="491"/>
      <c r="Q55" s="491"/>
      <c r="R55" s="491"/>
      <c r="S55" s="491"/>
      <c r="T55" s="491"/>
      <c r="U55" s="491"/>
      <c r="V55" s="491"/>
      <c r="W55" s="491"/>
      <c r="X55" s="491"/>
      <c r="Y55" s="491"/>
      <c r="Z55" s="491"/>
      <c r="AA55" s="491"/>
      <c r="AB55" s="491"/>
      <c r="AC55" s="491"/>
      <c r="AD55" s="491"/>
      <c r="AE55" s="491"/>
      <c r="AF55" s="491"/>
      <c r="AG55" s="491"/>
      <c r="AH55" s="491"/>
    </row>
    <row r="56" spans="1:34" ht="15" customHeight="1" x14ac:dyDescent="0.4">
      <c r="A56" s="5"/>
      <c r="C56" s="491"/>
      <c r="D56" s="491"/>
      <c r="E56" s="491"/>
      <c r="F56" s="491"/>
      <c r="G56" s="491"/>
      <c r="H56" s="491"/>
      <c r="I56" s="491"/>
      <c r="J56" s="491"/>
      <c r="K56" s="491"/>
      <c r="L56" s="491"/>
      <c r="M56" s="491"/>
      <c r="N56" s="491"/>
      <c r="O56" s="491"/>
      <c r="P56" s="491"/>
      <c r="Q56" s="491"/>
      <c r="R56" s="491"/>
      <c r="S56" s="491"/>
      <c r="T56" s="491"/>
      <c r="U56" s="491"/>
      <c r="V56" s="491"/>
      <c r="W56" s="491"/>
      <c r="X56" s="491"/>
      <c r="Y56" s="491"/>
      <c r="Z56" s="491"/>
      <c r="AA56" s="491"/>
      <c r="AB56" s="491"/>
      <c r="AC56" s="491"/>
      <c r="AD56" s="491"/>
      <c r="AE56" s="491"/>
      <c r="AF56" s="491"/>
      <c r="AG56" s="491"/>
      <c r="AH56" s="491"/>
    </row>
    <row r="57" spans="1:34" ht="15" customHeight="1" x14ac:dyDescent="0.4">
      <c r="A57" s="5"/>
      <c r="C57" s="491"/>
      <c r="D57" s="491"/>
      <c r="E57" s="491"/>
      <c r="F57" s="491"/>
      <c r="G57" s="491"/>
      <c r="H57" s="491"/>
      <c r="I57" s="491"/>
      <c r="J57" s="491"/>
      <c r="K57" s="491"/>
      <c r="L57" s="491"/>
      <c r="M57" s="491"/>
      <c r="N57" s="491"/>
      <c r="O57" s="491"/>
      <c r="P57" s="491"/>
      <c r="Q57" s="491"/>
      <c r="R57" s="491"/>
      <c r="S57" s="491"/>
      <c r="T57" s="491"/>
      <c r="U57" s="491"/>
      <c r="V57" s="491"/>
      <c r="W57" s="491"/>
      <c r="X57" s="491"/>
      <c r="Y57" s="491"/>
      <c r="Z57" s="491"/>
      <c r="AA57" s="491"/>
      <c r="AB57" s="491"/>
      <c r="AC57" s="491"/>
      <c r="AD57" s="491"/>
      <c r="AE57" s="491"/>
      <c r="AF57" s="491"/>
      <c r="AG57" s="491"/>
      <c r="AH57" s="491"/>
    </row>
    <row r="58" spans="1:34" ht="15" customHeight="1" x14ac:dyDescent="0.4">
      <c r="A58" s="5"/>
      <c r="C58" s="492"/>
      <c r="D58" s="492"/>
      <c r="E58" s="492"/>
      <c r="F58" s="492"/>
      <c r="G58" s="492"/>
      <c r="H58" s="492"/>
      <c r="I58" s="492"/>
      <c r="J58" s="492"/>
      <c r="K58" s="492"/>
      <c r="L58" s="492"/>
      <c r="M58" s="492"/>
      <c r="N58" s="492"/>
      <c r="O58" s="492"/>
      <c r="P58" s="492"/>
      <c r="Q58" s="492"/>
      <c r="R58" s="492"/>
      <c r="S58" s="492"/>
      <c r="T58" s="492"/>
      <c r="U58" s="492"/>
      <c r="V58" s="492"/>
      <c r="W58" s="492"/>
      <c r="X58" s="492"/>
      <c r="Y58" s="492"/>
      <c r="Z58" s="492"/>
      <c r="AA58" s="492"/>
      <c r="AB58" s="492"/>
      <c r="AC58" s="492"/>
      <c r="AD58" s="492"/>
      <c r="AE58" s="492"/>
      <c r="AF58" s="492"/>
      <c r="AG58" s="492"/>
      <c r="AH58" s="492"/>
    </row>
    <row r="59" spans="1:34" ht="15" customHeight="1" x14ac:dyDescent="0.4">
      <c r="A59" s="5"/>
      <c r="C59" s="492"/>
      <c r="D59" s="492"/>
      <c r="E59" s="492"/>
      <c r="F59" s="492"/>
      <c r="G59" s="492"/>
      <c r="H59" s="492"/>
      <c r="I59" s="492"/>
      <c r="J59" s="492"/>
      <c r="K59" s="492"/>
      <c r="L59" s="492"/>
      <c r="M59" s="492"/>
      <c r="N59" s="492"/>
      <c r="O59" s="492"/>
      <c r="P59" s="492"/>
      <c r="Q59" s="492"/>
      <c r="R59" s="492"/>
      <c r="S59" s="492"/>
      <c r="T59" s="492"/>
      <c r="U59" s="492"/>
      <c r="V59" s="492"/>
      <c r="W59" s="492"/>
      <c r="X59" s="492"/>
      <c r="Y59" s="492"/>
      <c r="Z59" s="492"/>
      <c r="AA59" s="492"/>
      <c r="AB59" s="492"/>
      <c r="AC59" s="492"/>
      <c r="AD59" s="492"/>
      <c r="AE59" s="492"/>
      <c r="AF59" s="492"/>
      <c r="AG59" s="492"/>
      <c r="AH59" s="492"/>
    </row>
    <row r="60" spans="1:34" ht="14.85" customHeight="1" x14ac:dyDescent="0.4">
      <c r="A60" s="5"/>
    </row>
    <row r="61" spans="1:34" ht="14.85" customHeight="1" x14ac:dyDescent="0.4">
      <c r="A61" s="5"/>
    </row>
    <row r="62" spans="1:34" ht="14.85" customHeight="1" x14ac:dyDescent="0.4">
      <c r="A62" s="5"/>
    </row>
    <row r="63" spans="1:34" ht="14.85" customHeight="1" x14ac:dyDescent="0.4">
      <c r="A63" s="5"/>
    </row>
    <row r="64" spans="1:34" ht="14.85" customHeight="1" x14ac:dyDescent="0.4">
      <c r="A64" s="5"/>
    </row>
    <row r="65" spans="1:1" ht="14.85" customHeight="1" x14ac:dyDescent="0.4">
      <c r="A65" s="5"/>
    </row>
    <row r="66" spans="1:1" ht="14.85" customHeight="1" x14ac:dyDescent="0.4">
      <c r="A66" s="5"/>
    </row>
    <row r="67" spans="1:1" ht="14.85" customHeight="1" x14ac:dyDescent="0.4">
      <c r="A67" s="5"/>
    </row>
    <row r="68" spans="1:1" ht="14.85" customHeight="1" x14ac:dyDescent="0.4">
      <c r="A68" s="5"/>
    </row>
    <row r="69" spans="1:1" ht="14.85" customHeight="1" x14ac:dyDescent="0.4">
      <c r="A69" s="5"/>
    </row>
    <row r="70" spans="1:1" ht="14.85" customHeight="1" x14ac:dyDescent="0.4">
      <c r="A70" s="5"/>
    </row>
    <row r="71" spans="1:1" ht="14.85" customHeight="1" x14ac:dyDescent="0.4">
      <c r="A71" s="5"/>
    </row>
    <row r="72" spans="1:1" ht="14.85" customHeight="1" x14ac:dyDescent="0.4">
      <c r="A72" s="5"/>
    </row>
    <row r="73" spans="1:1" ht="14.85" customHeight="1" x14ac:dyDescent="0.4">
      <c r="A73" s="5"/>
    </row>
    <row r="74" spans="1:1" ht="14.85" customHeight="1" x14ac:dyDescent="0.4">
      <c r="A74" s="5"/>
    </row>
    <row r="75" spans="1:1" ht="14.85" customHeight="1" x14ac:dyDescent="0.4">
      <c r="A75" s="5"/>
    </row>
    <row r="76" spans="1:1" ht="14.85" customHeight="1" x14ac:dyDescent="0.4">
      <c r="A76" s="5"/>
    </row>
    <row r="77" spans="1:1" ht="14.85" customHeight="1" x14ac:dyDescent="0.4">
      <c r="A77" s="5"/>
    </row>
    <row r="78" spans="1:1" ht="14.85" customHeight="1" x14ac:dyDescent="0.4">
      <c r="A78" s="5"/>
    </row>
    <row r="79" spans="1:1" ht="14.85" customHeight="1" x14ac:dyDescent="0.4">
      <c r="A79" s="5"/>
    </row>
    <row r="80" spans="1:1" ht="14.85" customHeight="1" x14ac:dyDescent="0.4">
      <c r="A80" s="5"/>
    </row>
    <row r="81" spans="1:1" ht="14.85" customHeight="1" x14ac:dyDescent="0.4">
      <c r="A81" s="5"/>
    </row>
    <row r="82" spans="1:1" ht="14.85" customHeight="1" x14ac:dyDescent="0.4">
      <c r="A82" s="5"/>
    </row>
    <row r="83" spans="1:1" ht="14.85" customHeight="1" x14ac:dyDescent="0.4">
      <c r="A83" s="5"/>
    </row>
    <row r="84" spans="1:1" ht="14.85" customHeight="1" x14ac:dyDescent="0.4">
      <c r="A84" s="5"/>
    </row>
    <row r="85" spans="1:1" ht="14.85" customHeight="1" x14ac:dyDescent="0.4">
      <c r="A85" s="5"/>
    </row>
    <row r="86" spans="1:1" ht="14.85" customHeight="1" x14ac:dyDescent="0.4">
      <c r="A86" s="5"/>
    </row>
    <row r="87" spans="1:1" ht="14.85" customHeight="1" x14ac:dyDescent="0.4">
      <c r="A87" s="5"/>
    </row>
    <row r="88" spans="1:1" ht="14.85" customHeight="1" x14ac:dyDescent="0.4">
      <c r="A88" s="5"/>
    </row>
    <row r="89" spans="1:1" ht="14.85" customHeight="1" x14ac:dyDescent="0.4">
      <c r="A89" s="5"/>
    </row>
    <row r="90" spans="1:1" ht="14.85" customHeight="1" x14ac:dyDescent="0.4">
      <c r="A90" s="5"/>
    </row>
    <row r="91" spans="1:1" ht="14.85" customHeight="1" x14ac:dyDescent="0.4">
      <c r="A91" s="5"/>
    </row>
    <row r="92" spans="1:1" ht="14.85" customHeight="1" x14ac:dyDescent="0.4">
      <c r="A92" s="5"/>
    </row>
    <row r="93" spans="1:1" ht="14.85" customHeight="1" x14ac:dyDescent="0.4">
      <c r="A93" s="5"/>
    </row>
    <row r="94" spans="1:1" ht="14.85" customHeight="1" x14ac:dyDescent="0.4">
      <c r="A94" s="5"/>
    </row>
    <row r="95" spans="1:1" ht="14.85" customHeight="1" x14ac:dyDescent="0.4">
      <c r="A95" s="5"/>
    </row>
    <row r="96" spans="1:1" ht="14.85" customHeight="1" x14ac:dyDescent="0.4">
      <c r="A96" s="5"/>
    </row>
    <row r="97" spans="1:1" ht="14.85" customHeight="1" x14ac:dyDescent="0.4">
      <c r="A97" s="5"/>
    </row>
    <row r="98" spans="1:1" ht="14.85" customHeight="1" x14ac:dyDescent="0.4">
      <c r="A98" s="5"/>
    </row>
    <row r="99" spans="1:1" ht="14.85" customHeight="1" x14ac:dyDescent="0.4">
      <c r="A99" s="5"/>
    </row>
    <row r="100" spans="1:1" ht="14.85" customHeight="1" x14ac:dyDescent="0.4">
      <c r="A100" s="5"/>
    </row>
    <row r="101" spans="1:1" ht="14.85" customHeight="1" x14ac:dyDescent="0.4">
      <c r="A101" s="5"/>
    </row>
    <row r="102" spans="1:1" ht="14.85" customHeight="1" x14ac:dyDescent="0.4">
      <c r="A102" s="5"/>
    </row>
    <row r="103" spans="1:1" ht="14.85" customHeight="1" x14ac:dyDescent="0.4">
      <c r="A103" s="5"/>
    </row>
    <row r="104" spans="1:1" ht="14.85" customHeight="1" x14ac:dyDescent="0.4">
      <c r="A104" s="5"/>
    </row>
    <row r="105" spans="1:1" ht="14.85" customHeight="1" x14ac:dyDescent="0.4">
      <c r="A105" s="5"/>
    </row>
    <row r="106" spans="1:1" ht="14.85" customHeight="1" x14ac:dyDescent="0.4">
      <c r="A106" s="5"/>
    </row>
    <row r="107" spans="1:1" ht="14.85" customHeight="1" x14ac:dyDescent="0.4">
      <c r="A107" s="5"/>
    </row>
    <row r="108" spans="1:1" ht="14.85" customHeight="1" x14ac:dyDescent="0.4">
      <c r="A108" s="5"/>
    </row>
    <row r="109" spans="1:1" ht="14.85" customHeight="1" x14ac:dyDescent="0.4">
      <c r="A109" s="5"/>
    </row>
    <row r="110" spans="1:1" ht="14.85" customHeight="1" x14ac:dyDescent="0.4">
      <c r="A110" s="5"/>
    </row>
    <row r="111" spans="1:1" ht="14.85" customHeight="1" x14ac:dyDescent="0.4">
      <c r="A111" s="5"/>
    </row>
    <row r="112" spans="1:1" ht="14.85" customHeight="1" x14ac:dyDescent="0.4">
      <c r="A112" s="5"/>
    </row>
    <row r="113" spans="1:1" ht="14.85" customHeight="1" x14ac:dyDescent="0.4">
      <c r="A113" s="5"/>
    </row>
    <row r="114" spans="1:1" ht="14.85" customHeight="1" x14ac:dyDescent="0.4">
      <c r="A114" s="5"/>
    </row>
    <row r="115" spans="1:1" ht="14.85" customHeight="1" x14ac:dyDescent="0.4">
      <c r="A115" s="5"/>
    </row>
    <row r="116" spans="1:1" ht="14.85" customHeight="1" x14ac:dyDescent="0.4">
      <c r="A116" s="5"/>
    </row>
    <row r="117" spans="1:1" ht="14.85" customHeight="1" x14ac:dyDescent="0.4">
      <c r="A117" s="5"/>
    </row>
    <row r="118" spans="1:1" ht="14.85" customHeight="1" x14ac:dyDescent="0.4">
      <c r="A118" s="5"/>
    </row>
    <row r="119" spans="1:1" ht="14.85" customHeight="1" x14ac:dyDescent="0.4">
      <c r="A119" s="5"/>
    </row>
    <row r="120" spans="1:1" ht="14.85" customHeight="1" x14ac:dyDescent="0.4">
      <c r="A120" s="5"/>
    </row>
    <row r="121" spans="1:1" ht="14.85" customHeight="1" x14ac:dyDescent="0.4">
      <c r="A121" s="5"/>
    </row>
    <row r="122" spans="1:1" ht="14.85" customHeight="1" x14ac:dyDescent="0.4">
      <c r="A122" s="5"/>
    </row>
    <row r="123" spans="1:1" ht="14.85" customHeight="1" x14ac:dyDescent="0.4">
      <c r="A123" s="5"/>
    </row>
    <row r="124" spans="1:1" ht="14.85" customHeight="1" x14ac:dyDescent="0.4">
      <c r="A124" s="5"/>
    </row>
    <row r="125" spans="1:1" ht="14.85" customHeight="1" x14ac:dyDescent="0.4">
      <c r="A125" s="5"/>
    </row>
    <row r="126" spans="1:1" ht="14.85" customHeight="1" x14ac:dyDescent="0.4">
      <c r="A126" s="5"/>
    </row>
    <row r="127" spans="1:1" ht="14.85" customHeight="1" x14ac:dyDescent="0.4">
      <c r="A127" s="5"/>
    </row>
    <row r="128" spans="1:1" ht="14.85" customHeight="1" x14ac:dyDescent="0.4">
      <c r="A128" s="5"/>
    </row>
    <row r="129" spans="1:1" ht="14.85" customHeight="1" x14ac:dyDescent="0.4">
      <c r="A129" s="5"/>
    </row>
    <row r="130" spans="1:1" ht="14.85" customHeight="1" x14ac:dyDescent="0.4">
      <c r="A130" s="5"/>
    </row>
    <row r="131" spans="1:1" ht="14.85" customHeight="1" x14ac:dyDescent="0.4">
      <c r="A131" s="5"/>
    </row>
    <row r="132" spans="1:1" ht="14.85" customHeight="1" x14ac:dyDescent="0.4">
      <c r="A132" s="5"/>
    </row>
    <row r="133" spans="1:1" ht="14.85" customHeight="1" x14ac:dyDescent="0.4">
      <c r="A133" s="5"/>
    </row>
    <row r="134" spans="1:1" ht="14.85" customHeight="1" x14ac:dyDescent="0.4">
      <c r="A134" s="5"/>
    </row>
    <row r="135" spans="1:1" ht="14.85" customHeight="1" x14ac:dyDescent="0.4">
      <c r="A135" s="5"/>
    </row>
    <row r="136" spans="1:1" ht="14.85" customHeight="1" x14ac:dyDescent="0.4">
      <c r="A136" s="5"/>
    </row>
    <row r="137" spans="1:1" ht="14.85" customHeight="1" x14ac:dyDescent="0.4">
      <c r="A137" s="5"/>
    </row>
    <row r="138" spans="1:1" ht="14.85" customHeight="1" x14ac:dyDescent="0.4">
      <c r="A138" s="5"/>
    </row>
    <row r="139" spans="1:1" ht="14.85" customHeight="1" x14ac:dyDescent="0.4">
      <c r="A139" s="5"/>
    </row>
    <row r="140" spans="1:1" ht="14.85" customHeight="1" x14ac:dyDescent="0.4">
      <c r="A140" s="5"/>
    </row>
    <row r="141" spans="1:1" ht="14.85" customHeight="1" x14ac:dyDescent="0.4">
      <c r="A141" s="5"/>
    </row>
    <row r="142" spans="1:1" ht="14.85" customHeight="1" x14ac:dyDescent="0.4">
      <c r="A142" s="5"/>
    </row>
    <row r="143" spans="1:1" ht="14.85" customHeight="1" x14ac:dyDescent="0.4">
      <c r="A143" s="5"/>
    </row>
    <row r="144" spans="1:1" ht="14.85" customHeight="1" x14ac:dyDescent="0.4">
      <c r="A144" s="5"/>
    </row>
    <row r="145" spans="1:1" ht="14.85" customHeight="1" x14ac:dyDescent="0.4">
      <c r="A145" s="5"/>
    </row>
    <row r="146" spans="1:1" ht="14.85" customHeight="1" x14ac:dyDescent="0.4">
      <c r="A146" s="5"/>
    </row>
    <row r="147" spans="1:1" ht="14.85" customHeight="1" x14ac:dyDescent="0.4">
      <c r="A147" s="5"/>
    </row>
    <row r="148" spans="1:1" ht="14.85" customHeight="1" x14ac:dyDescent="0.4">
      <c r="A148" s="5"/>
    </row>
    <row r="149" spans="1:1" ht="14.85" customHeight="1" x14ac:dyDescent="0.4">
      <c r="A149" s="5"/>
    </row>
    <row r="150" spans="1:1" ht="14.85" customHeight="1" x14ac:dyDescent="0.4">
      <c r="A150" s="5"/>
    </row>
  </sheetData>
  <mergeCells count="100">
    <mergeCell ref="C53:AH59"/>
    <mergeCell ref="H48:T48"/>
    <mergeCell ref="U48:Z48"/>
    <mergeCell ref="A50:G50"/>
    <mergeCell ref="H50:AH50"/>
    <mergeCell ref="A44:G48"/>
    <mergeCell ref="H44:T44"/>
    <mergeCell ref="U44:Z44"/>
    <mergeCell ref="AA44:AH48"/>
    <mergeCell ref="H45:T45"/>
    <mergeCell ref="U45:Z45"/>
    <mergeCell ref="H46:T46"/>
    <mergeCell ref="U46:Z46"/>
    <mergeCell ref="H47:T47"/>
    <mergeCell ref="U47:Z47"/>
    <mergeCell ref="AG41:AH43"/>
    <mergeCell ref="B42:N42"/>
    <mergeCell ref="O42:T42"/>
    <mergeCell ref="U42:Z42"/>
    <mergeCell ref="AA42:AF42"/>
    <mergeCell ref="B43:N43"/>
    <mergeCell ref="O43:T43"/>
    <mergeCell ref="U43:Z43"/>
    <mergeCell ref="AA43:AF43"/>
    <mergeCell ref="A35:A43"/>
    <mergeCell ref="B35:N37"/>
    <mergeCell ref="O35:T37"/>
    <mergeCell ref="U35:Z37"/>
    <mergeCell ref="AA35:AF37"/>
    <mergeCell ref="B41:N41"/>
    <mergeCell ref="O41:T41"/>
    <mergeCell ref="U41:Z41"/>
    <mergeCell ref="B38:N38"/>
    <mergeCell ref="O38:T38"/>
    <mergeCell ref="U38:Z38"/>
    <mergeCell ref="AA38:AF38"/>
    <mergeCell ref="B39:N39"/>
    <mergeCell ref="AA41:AF41"/>
    <mergeCell ref="AG35:AH37"/>
    <mergeCell ref="O39:T39"/>
    <mergeCell ref="U39:Z39"/>
    <mergeCell ref="AA39:AF39"/>
    <mergeCell ref="B40:N40"/>
    <mergeCell ref="O40:T40"/>
    <mergeCell ref="U40:Z40"/>
    <mergeCell ref="AA40:AF40"/>
    <mergeCell ref="AG38:AH40"/>
    <mergeCell ref="A34:Z34"/>
    <mergeCell ref="AA34:AH34"/>
    <mergeCell ref="AD28:AH29"/>
    <mergeCell ref="Q29:S29"/>
    <mergeCell ref="T29:AA29"/>
    <mergeCell ref="B30:G33"/>
    <mergeCell ref="H30:K30"/>
    <mergeCell ref="L30:M30"/>
    <mergeCell ref="O30:P30"/>
    <mergeCell ref="R30:AH30"/>
    <mergeCell ref="B28:G29"/>
    <mergeCell ref="H28:J29"/>
    <mergeCell ref="K28:P29"/>
    <mergeCell ref="Q28:S28"/>
    <mergeCell ref="B19:G20"/>
    <mergeCell ref="H19:AH20"/>
    <mergeCell ref="B21:G24"/>
    <mergeCell ref="N22:U23"/>
    <mergeCell ref="P14:U15"/>
    <mergeCell ref="V14:AH15"/>
    <mergeCell ref="A18:A33"/>
    <mergeCell ref="B18:G18"/>
    <mergeCell ref="H18:AH18"/>
    <mergeCell ref="X22:AH23"/>
    <mergeCell ref="H24:AH24"/>
    <mergeCell ref="B25:G26"/>
    <mergeCell ref="K25:P25"/>
    <mergeCell ref="S25:U25"/>
    <mergeCell ref="Y25:AH25"/>
    <mergeCell ref="H26:J26"/>
    <mergeCell ref="K26:AH26"/>
    <mergeCell ref="B27:G27"/>
    <mergeCell ref="H27:AH27"/>
    <mergeCell ref="O21:P21"/>
    <mergeCell ref="R21:AH21"/>
    <mergeCell ref="H22:K23"/>
    <mergeCell ref="H31:K32"/>
    <mergeCell ref="N31:U32"/>
    <mergeCell ref="X31:AH32"/>
    <mergeCell ref="H33:AH33"/>
    <mergeCell ref="H21:K21"/>
    <mergeCell ref="L21:M21"/>
    <mergeCell ref="T28:AA28"/>
    <mergeCell ref="AB28:AC29"/>
    <mergeCell ref="P12:R13"/>
    <mergeCell ref="T12:AH13"/>
    <mergeCell ref="A6:AH6"/>
    <mergeCell ref="Y8:AA8"/>
    <mergeCell ref="AC8:AD8"/>
    <mergeCell ref="AF8:AG8"/>
    <mergeCell ref="A10:C10"/>
    <mergeCell ref="P10:R11"/>
    <mergeCell ref="T10:AH11"/>
  </mergeCells>
  <phoneticPr fontId="5"/>
  <dataValidations count="2">
    <dataValidation type="list" allowBlank="1" showInputMessage="1" showErrorMessage="1" sqref="O38:O43 AV38:AV43 O65574:O65579 AV65574:AV65579 O131110:O131115 AV131110:AV131115 O196646:O196651 AV196646:AV196651 O262182:O262187 AV262182:AV262187 O327718:O327723 AV327718:AV327723 O393254:O393259 AV393254:AV393259 O458790:O458795 AV458790:AV458795 O524326:O524331 AV524326:AV524331 O589862:O589867 AV589862:AV589867 O655398:O655403 AV655398:AV655403 O720934:O720939 AV720934:AV720939 O786470:O786475 AV786470:AV786475 O852006:O852011 AV852006:AV852011 O917542:O917547 AV917542:AV917547 O983078:O983083 AV983078:AV983083 Q39:Q43 AX39:AX43 Q65575:Q65579 AX65575:AX65579 Q131111:Q131115 AX131111:AX131115 Q196647:Q196651 AX196647:AX196651 Q262183:Q262187 AX262183:AX262187 Q327719:Q327723 AX327719:AX327723 Q393255:Q393259 AX393255:AX393259 Q458791:Q458795 AX458791:AX458795 Q524327:Q524331 AX524327:AX524331 Q589863:Q589867 AX589863:AX589867 Q655399:Q655403 AX655399:AX655403 Q720935:Q720939 AX720935:AX720939 Q786471:Q786475 AX786471:AX786475 Q852007:Q852011 AX852007:AX852011 Q917543:Q917547 AX917543:AX917547 Q983079:Q983083 AX983079:AX983083 U38:U48 BB38:BB48 U65574:U65584 BB65574:BB65584 U131110:U131120 BB131110:BB131120 U196646:U196656 BB196646:BB196656 U262182:U262192 BB262182:BB262192 U327718:U327728 BB327718:BB327728 U393254:U393264 BB393254:BB393264 U458790:U458800 BB458790:BB458800 U524326:U524336 BB524326:BB524336 U589862:U589872 BB589862:BB589872 U655398:U655408 BB655398:BB655408 U720934:U720944 BB720934:BB720944 U786470:U786480 BB786470:BB786480 U852006:U852016 BB852006:BB852016 U917542:U917552 BB917542:BB917552 U983078:U983088 BB983078:BB983088 V39:V48 BC39:BC48 V65575:V65584 BC65575:BC65584 V131111:V131120 BC131111:BC131120 V196647:V196656 BC196647:BC196656 V262183:V262192 BC262183:BC262192 V327719:V327728 BC327719:BC327728 V393255:V393264 BC393255:BC393264 V458791:V458800 BC458791:BC458800 V524327:V524336 BC524327:BC524336 V589863:V589872 BC589863:BC589872 V655399:V655408 BC655399:BC655408 V720935:V720944 BC720935:BC720944 V786471:V786480 BC786471:BC786480 V852007:V852016 BC852007:BC852016 V917543:V917552 BC917543:BC917552 V983079:V983088 BC983079:BC983088" xr:uid="{320FD21D-2D60-4C06-A165-78F64479C5BF}">
      <formula1>"〇"</formula1>
    </dataValidation>
    <dataValidation type="list" showInputMessage="1" showErrorMessage="1" sqref="H26:H27 AO26:AO27 H65562:H65563 AO65562:AO65563 H131098:H131099 AO131098:AO131099 H196634:H196635 AO196634:AO196635 H262170:H262171 AO262170:AO262171 H327706:H327707 AO327706:AO327707 H393242:H393243 AO393242:AO393243 H458778:H458779 AO458778:AO458779 H524314:H524315 AO524314:AO524315 H589850:H589851 AO589850:AO589851 H655386:H655387 AO655386:AO655387 H720922:H720923 AO720922:AO720923 H786458:H786459 AO786458:AO786459 H851994:H851995 AO851994:AO851995 H917530:H917531 AO917530:AO917531 H983066:H983067 AO983066:AO983067" xr:uid="{974B2185-2103-408B-BE2C-5E7C0421A93A}">
      <formula1>"　,営利法人,社会福祉法人,医療法人,社団法人,財団法人,NPO法人,協同組合,宗教法人"</formula1>
    </dataValidation>
  </dataValidations>
  <pageMargins left="0.51181102362204722" right="0.51181102362204722" top="0.74803149606299213" bottom="0.74803149606299213" header="0.31496062992125984" footer="0.31496062992125984"/>
  <pageSetup paperSize="9" scale="78"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48C23-1CE6-4B5E-B526-D2A1751075D3}">
  <sheetPr>
    <pageSetUpPr fitToPage="1"/>
  </sheetPr>
  <dimension ref="A1:B16"/>
  <sheetViews>
    <sheetView zoomScaleNormal="100" zoomScaleSheetLayoutView="80" workbookViewId="0"/>
  </sheetViews>
  <sheetFormatPr defaultColWidth="6.625" defaultRowHeight="16.5" x14ac:dyDescent="0.4"/>
  <cols>
    <col min="1" max="1" width="23.125" style="84" customWidth="1"/>
    <col min="2" max="2" width="53.125" style="84" customWidth="1"/>
    <col min="3" max="3" width="2.25" style="84" customWidth="1"/>
    <col min="4" max="16384" width="6.625" style="84"/>
  </cols>
  <sheetData>
    <row r="1" spans="1:2" ht="16.899999999999999" customHeight="1" x14ac:dyDescent="0.4">
      <c r="A1" s="83" t="s">
        <v>168</v>
      </c>
    </row>
    <row r="2" spans="1:2" ht="32.450000000000003" customHeight="1" thickBot="1" x14ac:dyDescent="0.45">
      <c r="A2" s="1182" t="s">
        <v>160</v>
      </c>
      <c r="B2" s="1182"/>
    </row>
    <row r="3" spans="1:2" s="87" customFormat="1" ht="24.95" customHeight="1" x14ac:dyDescent="0.4">
      <c r="A3" s="85" t="s">
        <v>161</v>
      </c>
      <c r="B3" s="86"/>
    </row>
    <row r="4" spans="1:2" s="87" customFormat="1" ht="24.95" customHeight="1" thickBot="1" x14ac:dyDescent="0.45">
      <c r="A4" s="88" t="s">
        <v>162</v>
      </c>
      <c r="B4" s="89"/>
    </row>
    <row r="5" spans="1:2" s="87" customFormat="1" ht="20.100000000000001" customHeight="1" thickBot="1" x14ac:dyDescent="0.45">
      <c r="A5" s="90"/>
      <c r="B5" s="91"/>
    </row>
    <row r="6" spans="1:2" s="87" customFormat="1" ht="33.75" customHeight="1" x14ac:dyDescent="0.4">
      <c r="A6" s="1183" t="s">
        <v>163</v>
      </c>
      <c r="B6" s="1184"/>
    </row>
    <row r="7" spans="1:2" s="87" customFormat="1" ht="24.95" customHeight="1" x14ac:dyDescent="0.4">
      <c r="A7" s="1185" t="s">
        <v>164</v>
      </c>
      <c r="B7" s="1186"/>
    </row>
    <row r="8" spans="1:2" s="87" customFormat="1" ht="99.95" customHeight="1" x14ac:dyDescent="0.4">
      <c r="A8" s="1187"/>
      <c r="B8" s="1188"/>
    </row>
    <row r="9" spans="1:2" s="87" customFormat="1" ht="24.95" customHeight="1" x14ac:dyDescent="0.4">
      <c r="A9" s="1176" t="s">
        <v>165</v>
      </c>
      <c r="B9" s="1177"/>
    </row>
    <row r="10" spans="1:2" s="87" customFormat="1" ht="99.95" customHeight="1" x14ac:dyDescent="0.4">
      <c r="A10" s="1178"/>
      <c r="B10" s="1179"/>
    </row>
    <row r="11" spans="1:2" s="87" customFormat="1" ht="24.95" customHeight="1" x14ac:dyDescent="0.4">
      <c r="A11" s="1176" t="s">
        <v>166</v>
      </c>
      <c r="B11" s="1177"/>
    </row>
    <row r="12" spans="1:2" s="87" customFormat="1" ht="99.95" customHeight="1" x14ac:dyDescent="0.4">
      <c r="A12" s="1178"/>
      <c r="B12" s="1179"/>
    </row>
    <row r="13" spans="1:2" s="87" customFormat="1" ht="24.95" customHeight="1" x14ac:dyDescent="0.4">
      <c r="A13" s="1176"/>
      <c r="B13" s="1177"/>
    </row>
    <row r="14" spans="1:2" s="87" customFormat="1" ht="99.95" customHeight="1" thickBot="1" x14ac:dyDescent="0.45">
      <c r="A14" s="1180"/>
      <c r="B14" s="1181"/>
    </row>
    <row r="15" spans="1:2" s="87" customFormat="1" ht="18.75" x14ac:dyDescent="0.4">
      <c r="A15" s="92"/>
      <c r="B15" s="92"/>
    </row>
    <row r="16" spans="1:2" ht="16.899999999999999" customHeight="1" x14ac:dyDescent="0.4">
      <c r="A16" s="83" t="s">
        <v>167</v>
      </c>
    </row>
  </sheetData>
  <mergeCells count="10">
    <mergeCell ref="A11:B11"/>
    <mergeCell ref="A12:B12"/>
    <mergeCell ref="A13:B13"/>
    <mergeCell ref="A14:B14"/>
    <mergeCell ref="A2:B2"/>
    <mergeCell ref="A6:B6"/>
    <mergeCell ref="A7:B7"/>
    <mergeCell ref="A8:B8"/>
    <mergeCell ref="A9:B9"/>
    <mergeCell ref="A10:B10"/>
  </mergeCells>
  <phoneticPr fontId="5"/>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720F4-F744-4AEF-8E3A-A1A61CE14F3F}">
  <dimension ref="A1:I57"/>
  <sheetViews>
    <sheetView showGridLines="0" view="pageBreakPreview" zoomScale="112" zoomScaleNormal="100" zoomScaleSheetLayoutView="112" workbookViewId="0"/>
  </sheetViews>
  <sheetFormatPr defaultRowHeight="11.25" x14ac:dyDescent="0.4"/>
  <cols>
    <col min="1" max="1" width="9" style="318"/>
    <col min="2" max="2" width="11.375" style="319" customWidth="1"/>
    <col min="3" max="9" width="12.625" style="318" customWidth="1"/>
    <col min="10" max="16384" width="9" style="318"/>
  </cols>
  <sheetData>
    <row r="1" spans="1:9" x14ac:dyDescent="0.4">
      <c r="A1" s="318" t="s">
        <v>400</v>
      </c>
    </row>
    <row r="3" spans="1:9" ht="17.25" x14ac:dyDescent="0.4">
      <c r="A3" s="1189" t="s">
        <v>401</v>
      </c>
      <c r="B3" s="1189"/>
      <c r="C3" s="1189"/>
      <c r="D3" s="1189"/>
      <c r="E3" s="1189"/>
      <c r="F3" s="1189"/>
      <c r="G3" s="1189"/>
      <c r="H3" s="1189"/>
      <c r="I3" s="1189"/>
    </row>
    <row r="5" spans="1:9" ht="12" thickBot="1" x14ac:dyDescent="0.45">
      <c r="A5" s="318" t="s">
        <v>402</v>
      </c>
    </row>
    <row r="6" spans="1:9" ht="21.75" customHeight="1" x14ac:dyDescent="0.4">
      <c r="A6" s="320"/>
      <c r="B6" s="321"/>
      <c r="C6" s="322" t="s">
        <v>403</v>
      </c>
      <c r="D6" s="322" t="s">
        <v>404</v>
      </c>
      <c r="E6" s="322" t="s">
        <v>405</v>
      </c>
      <c r="F6" s="322" t="s">
        <v>406</v>
      </c>
      <c r="G6" s="322" t="s">
        <v>407</v>
      </c>
      <c r="H6" s="322" t="s">
        <v>408</v>
      </c>
      <c r="I6" s="323" t="s">
        <v>5</v>
      </c>
    </row>
    <row r="7" spans="1:9" x14ac:dyDescent="0.4">
      <c r="B7" s="324"/>
      <c r="C7" s="325"/>
      <c r="D7" s="325"/>
      <c r="E7" s="325"/>
      <c r="F7" s="325"/>
      <c r="G7" s="325"/>
      <c r="H7" s="325"/>
      <c r="I7" s="326"/>
    </row>
    <row r="8" spans="1:9" ht="14.25" x14ac:dyDescent="0.4">
      <c r="B8" s="327">
        <v>0.375</v>
      </c>
      <c r="C8" s="325"/>
      <c r="D8" s="325"/>
      <c r="E8" s="325"/>
      <c r="F8" s="325"/>
      <c r="G8" s="325"/>
      <c r="H8" s="325"/>
      <c r="I8" s="326"/>
    </row>
    <row r="9" spans="1:9" ht="14.25" x14ac:dyDescent="0.4">
      <c r="B9" s="328"/>
      <c r="C9" s="325"/>
      <c r="D9" s="325"/>
      <c r="E9" s="325"/>
      <c r="F9" s="325"/>
      <c r="G9" s="325"/>
      <c r="H9" s="325"/>
      <c r="I9" s="326"/>
    </row>
    <row r="10" spans="1:9" ht="14.25" x14ac:dyDescent="0.4">
      <c r="B10" s="328"/>
      <c r="C10" s="325"/>
      <c r="D10" s="325"/>
      <c r="E10" s="325"/>
      <c r="F10" s="325"/>
      <c r="G10" s="325"/>
      <c r="H10" s="325"/>
      <c r="I10" s="326"/>
    </row>
    <row r="11" spans="1:9" ht="14.25" x14ac:dyDescent="0.4">
      <c r="B11" s="327">
        <v>0.5</v>
      </c>
      <c r="C11" s="325"/>
      <c r="D11" s="325"/>
      <c r="E11" s="325"/>
      <c r="F11" s="325"/>
      <c r="G11" s="325"/>
      <c r="H11" s="325"/>
      <c r="I11" s="326"/>
    </row>
    <row r="12" spans="1:9" ht="14.25" x14ac:dyDescent="0.4">
      <c r="B12" s="328"/>
      <c r="C12" s="325"/>
      <c r="D12" s="325"/>
      <c r="E12" s="325"/>
      <c r="F12" s="325"/>
      <c r="G12" s="325"/>
      <c r="H12" s="325"/>
      <c r="I12" s="326"/>
    </row>
    <row r="13" spans="1:9" ht="14.25" x14ac:dyDescent="0.4">
      <c r="B13" s="328"/>
      <c r="C13" s="325"/>
      <c r="D13" s="325"/>
      <c r="E13" s="325"/>
      <c r="F13" s="325"/>
      <c r="G13" s="325"/>
      <c r="H13" s="325"/>
      <c r="I13" s="326"/>
    </row>
    <row r="14" spans="1:9" ht="14.25" x14ac:dyDescent="0.4">
      <c r="B14" s="327">
        <v>0.625</v>
      </c>
      <c r="C14" s="325"/>
      <c r="D14" s="325"/>
      <c r="E14" s="325"/>
      <c r="F14" s="325"/>
      <c r="G14" s="325"/>
      <c r="H14" s="325"/>
      <c r="I14" s="326"/>
    </row>
    <row r="15" spans="1:9" ht="14.25" x14ac:dyDescent="0.4">
      <c r="B15" s="328"/>
      <c r="C15" s="325"/>
      <c r="D15" s="325"/>
      <c r="E15" s="325"/>
      <c r="F15" s="325"/>
      <c r="G15" s="325"/>
      <c r="H15" s="325"/>
      <c r="I15" s="326"/>
    </row>
    <row r="16" spans="1:9" ht="14.25" x14ac:dyDescent="0.4">
      <c r="B16" s="328"/>
      <c r="C16" s="325"/>
      <c r="D16" s="325"/>
      <c r="E16" s="325"/>
      <c r="F16" s="325"/>
      <c r="G16" s="325"/>
      <c r="H16" s="325"/>
      <c r="I16" s="326"/>
    </row>
    <row r="17" spans="1:9" ht="14.25" x14ac:dyDescent="0.4">
      <c r="B17" s="327">
        <v>0.75</v>
      </c>
      <c r="C17" s="325"/>
      <c r="D17" s="325"/>
      <c r="E17" s="325"/>
      <c r="F17" s="325"/>
      <c r="G17" s="325"/>
      <c r="H17" s="325"/>
      <c r="I17" s="326"/>
    </row>
    <row r="18" spans="1:9" ht="14.25" x14ac:dyDescent="0.4">
      <c r="B18" s="328"/>
      <c r="C18" s="325"/>
      <c r="D18" s="325"/>
      <c r="E18" s="325"/>
      <c r="F18" s="325"/>
      <c r="G18" s="325"/>
      <c r="H18" s="325"/>
      <c r="I18" s="326"/>
    </row>
    <row r="19" spans="1:9" ht="14.25" x14ac:dyDescent="0.4">
      <c r="B19" s="328"/>
      <c r="C19" s="325"/>
      <c r="D19" s="325"/>
      <c r="E19" s="325"/>
      <c r="F19" s="325"/>
      <c r="G19" s="325"/>
      <c r="H19" s="325"/>
      <c r="I19" s="326"/>
    </row>
    <row r="20" spans="1:9" ht="14.25" x14ac:dyDescent="0.4">
      <c r="B20" s="327">
        <v>0.875</v>
      </c>
      <c r="C20" s="325"/>
      <c r="D20" s="325"/>
      <c r="E20" s="325"/>
      <c r="F20" s="325"/>
      <c r="G20" s="325"/>
      <c r="H20" s="325"/>
      <c r="I20" s="326"/>
    </row>
    <row r="21" spans="1:9" ht="14.25" x14ac:dyDescent="0.4">
      <c r="B21" s="328"/>
      <c r="C21" s="325"/>
      <c r="D21" s="325"/>
      <c r="E21" s="325"/>
      <c r="F21" s="325"/>
      <c r="G21" s="325"/>
      <c r="H21" s="325"/>
      <c r="I21" s="326"/>
    </row>
    <row r="22" spans="1:9" ht="14.25" x14ac:dyDescent="0.4">
      <c r="B22" s="328"/>
      <c r="C22" s="325"/>
      <c r="D22" s="325"/>
      <c r="E22" s="325"/>
      <c r="F22" s="325"/>
      <c r="G22" s="325"/>
      <c r="H22" s="325"/>
      <c r="I22" s="326"/>
    </row>
    <row r="23" spans="1:9" ht="14.25" x14ac:dyDescent="0.4">
      <c r="B23" s="327">
        <v>0</v>
      </c>
      <c r="C23" s="325"/>
      <c r="D23" s="325"/>
      <c r="E23" s="325"/>
      <c r="F23" s="325"/>
      <c r="G23" s="325"/>
      <c r="H23" s="325"/>
      <c r="I23" s="326"/>
    </row>
    <row r="24" spans="1:9" x14ac:dyDescent="0.4">
      <c r="B24" s="324"/>
      <c r="C24" s="325"/>
      <c r="D24" s="325"/>
      <c r="E24" s="325"/>
      <c r="F24" s="325"/>
      <c r="G24" s="325"/>
      <c r="H24" s="325"/>
      <c r="I24" s="326"/>
    </row>
    <row r="25" spans="1:9" x14ac:dyDescent="0.4">
      <c r="B25" s="324"/>
      <c r="C25" s="325"/>
      <c r="D25" s="325"/>
      <c r="E25" s="325"/>
      <c r="F25" s="325"/>
      <c r="G25" s="325"/>
      <c r="H25" s="325"/>
      <c r="I25" s="326"/>
    </row>
    <row r="26" spans="1:9" ht="12" thickBot="1" x14ac:dyDescent="0.45">
      <c r="B26" s="329"/>
      <c r="C26" s="330"/>
      <c r="D26" s="330"/>
      <c r="E26" s="330"/>
      <c r="F26" s="330"/>
      <c r="G26" s="330"/>
      <c r="H26" s="330"/>
      <c r="I26" s="331"/>
    </row>
    <row r="28" spans="1:9" x14ac:dyDescent="0.4">
      <c r="B28" s="320" t="s">
        <v>409</v>
      </c>
    </row>
    <row r="31" spans="1:9" x14ac:dyDescent="0.4">
      <c r="A31" s="318" t="s">
        <v>400</v>
      </c>
    </row>
    <row r="32" spans="1:9" ht="17.25" x14ac:dyDescent="0.4">
      <c r="A32" s="1189" t="s">
        <v>410</v>
      </c>
      <c r="B32" s="1189"/>
      <c r="C32" s="1189"/>
      <c r="D32" s="1189"/>
      <c r="E32" s="1189"/>
      <c r="F32" s="1189"/>
      <c r="G32" s="1189"/>
      <c r="H32" s="1189"/>
      <c r="I32" s="1189"/>
    </row>
    <row r="34" spans="1:9" ht="12" thickBot="1" x14ac:dyDescent="0.45"/>
    <row r="35" spans="1:9" ht="21.75" customHeight="1" x14ac:dyDescent="0.4">
      <c r="A35" s="320"/>
      <c r="B35" s="321"/>
      <c r="C35" s="322" t="s">
        <v>403</v>
      </c>
      <c r="D35" s="322" t="s">
        <v>404</v>
      </c>
      <c r="E35" s="322" t="s">
        <v>405</v>
      </c>
      <c r="F35" s="322" t="s">
        <v>406</v>
      </c>
      <c r="G35" s="322" t="s">
        <v>407</v>
      </c>
      <c r="H35" s="322" t="s">
        <v>408</v>
      </c>
      <c r="I35" s="323" t="s">
        <v>5</v>
      </c>
    </row>
    <row r="36" spans="1:9" x14ac:dyDescent="0.4">
      <c r="B36" s="324"/>
      <c r="C36" s="325"/>
      <c r="D36" s="325"/>
      <c r="E36" s="325"/>
      <c r="F36" s="325"/>
      <c r="G36" s="325"/>
      <c r="H36" s="325"/>
      <c r="I36" s="326"/>
    </row>
    <row r="37" spans="1:9" ht="14.25" x14ac:dyDescent="0.4">
      <c r="B37" s="327">
        <v>0.375</v>
      </c>
      <c r="C37" s="325"/>
      <c r="D37" s="325"/>
      <c r="E37" s="325"/>
      <c r="F37" s="325"/>
      <c r="G37" s="325"/>
      <c r="H37" s="325"/>
      <c r="I37" s="326"/>
    </row>
    <row r="38" spans="1:9" ht="14.25" x14ac:dyDescent="0.4">
      <c r="B38" s="328"/>
      <c r="C38" s="325"/>
      <c r="D38" s="325"/>
      <c r="E38" s="325"/>
      <c r="F38" s="325"/>
      <c r="G38" s="325"/>
      <c r="H38" s="325"/>
      <c r="I38" s="326"/>
    </row>
    <row r="39" spans="1:9" ht="14.25" x14ac:dyDescent="0.4">
      <c r="B39" s="328"/>
      <c r="C39" s="325"/>
      <c r="D39" s="325"/>
      <c r="E39" s="325"/>
      <c r="F39" s="325"/>
      <c r="G39" s="325"/>
      <c r="H39" s="325"/>
      <c r="I39" s="326"/>
    </row>
    <row r="40" spans="1:9" ht="14.25" x14ac:dyDescent="0.4">
      <c r="B40" s="327">
        <v>0.5</v>
      </c>
      <c r="C40" s="325"/>
      <c r="D40" s="325"/>
      <c r="E40" s="325"/>
      <c r="F40" s="325"/>
      <c r="G40" s="325"/>
      <c r="H40" s="325"/>
      <c r="I40" s="326"/>
    </row>
    <row r="41" spans="1:9" ht="14.25" x14ac:dyDescent="0.4">
      <c r="B41" s="328"/>
      <c r="C41" s="325"/>
      <c r="D41" s="325"/>
      <c r="E41" s="325"/>
      <c r="F41" s="325"/>
      <c r="G41" s="325"/>
      <c r="H41" s="325"/>
      <c r="I41" s="326"/>
    </row>
    <row r="42" spans="1:9" ht="14.25" x14ac:dyDescent="0.4">
      <c r="B42" s="328"/>
      <c r="C42" s="325"/>
      <c r="D42" s="325"/>
      <c r="E42" s="325"/>
      <c r="F42" s="325"/>
      <c r="G42" s="325"/>
      <c r="H42" s="325"/>
      <c r="I42" s="326"/>
    </row>
    <row r="43" spans="1:9" ht="14.25" x14ac:dyDescent="0.4">
      <c r="B43" s="327">
        <v>0.625</v>
      </c>
      <c r="C43" s="325"/>
      <c r="D43" s="325"/>
      <c r="E43" s="325"/>
      <c r="F43" s="325"/>
      <c r="G43" s="325"/>
      <c r="H43" s="325"/>
      <c r="I43" s="326"/>
    </row>
    <row r="44" spans="1:9" ht="14.25" x14ac:dyDescent="0.4">
      <c r="B44" s="328"/>
      <c r="C44" s="325"/>
      <c r="D44" s="325"/>
      <c r="E44" s="325"/>
      <c r="F44" s="325"/>
      <c r="G44" s="325"/>
      <c r="H44" s="325"/>
      <c r="I44" s="326"/>
    </row>
    <row r="45" spans="1:9" ht="14.25" x14ac:dyDescent="0.4">
      <c r="B45" s="328"/>
      <c r="C45" s="325"/>
      <c r="D45" s="325"/>
      <c r="E45" s="325"/>
      <c r="F45" s="325"/>
      <c r="G45" s="325"/>
      <c r="H45" s="325"/>
      <c r="I45" s="326"/>
    </row>
    <row r="46" spans="1:9" ht="14.25" x14ac:dyDescent="0.4">
      <c r="B46" s="327">
        <v>0.75</v>
      </c>
      <c r="C46" s="325"/>
      <c r="D46" s="325"/>
      <c r="E46" s="325"/>
      <c r="F46" s="325"/>
      <c r="G46" s="325"/>
      <c r="H46" s="325"/>
      <c r="I46" s="326"/>
    </row>
    <row r="47" spans="1:9" ht="14.25" x14ac:dyDescent="0.4">
      <c r="B47" s="328"/>
      <c r="C47" s="325"/>
      <c r="D47" s="325"/>
      <c r="E47" s="325"/>
      <c r="F47" s="325"/>
      <c r="G47" s="325"/>
      <c r="H47" s="325"/>
      <c r="I47" s="326"/>
    </row>
    <row r="48" spans="1:9" ht="14.25" x14ac:dyDescent="0.4">
      <c r="B48" s="328"/>
      <c r="C48" s="325"/>
      <c r="D48" s="325"/>
      <c r="E48" s="325"/>
      <c r="F48" s="325"/>
      <c r="G48" s="325"/>
      <c r="H48" s="325"/>
      <c r="I48" s="326"/>
    </row>
    <row r="49" spans="2:9" ht="14.25" x14ac:dyDescent="0.4">
      <c r="B49" s="327">
        <v>0.875</v>
      </c>
      <c r="C49" s="325"/>
      <c r="D49" s="325"/>
      <c r="E49" s="325"/>
      <c r="F49" s="325"/>
      <c r="G49" s="325"/>
      <c r="H49" s="325"/>
      <c r="I49" s="326"/>
    </row>
    <row r="50" spans="2:9" ht="14.25" x14ac:dyDescent="0.4">
      <c r="B50" s="328"/>
      <c r="C50" s="325"/>
      <c r="D50" s="325"/>
      <c r="E50" s="325"/>
      <c r="F50" s="325"/>
      <c r="G50" s="325"/>
      <c r="H50" s="325"/>
      <c r="I50" s="326"/>
    </row>
    <row r="51" spans="2:9" ht="14.25" x14ac:dyDescent="0.4">
      <c r="B51" s="328"/>
      <c r="C51" s="325"/>
      <c r="D51" s="325"/>
      <c r="E51" s="325"/>
      <c r="F51" s="325"/>
      <c r="G51" s="325"/>
      <c r="H51" s="325"/>
      <c r="I51" s="326"/>
    </row>
    <row r="52" spans="2:9" ht="14.25" x14ac:dyDescent="0.4">
      <c r="B52" s="327">
        <v>0</v>
      </c>
      <c r="C52" s="325"/>
      <c r="D52" s="325"/>
      <c r="E52" s="325"/>
      <c r="F52" s="325"/>
      <c r="G52" s="325"/>
      <c r="H52" s="325"/>
      <c r="I52" s="326"/>
    </row>
    <row r="53" spans="2:9" x14ac:dyDescent="0.4">
      <c r="B53" s="324"/>
      <c r="C53" s="325"/>
      <c r="D53" s="325"/>
      <c r="E53" s="325"/>
      <c r="F53" s="325"/>
      <c r="G53" s="325"/>
      <c r="H53" s="325"/>
      <c r="I53" s="326"/>
    </row>
    <row r="54" spans="2:9" x14ac:dyDescent="0.4">
      <c r="B54" s="324"/>
      <c r="C54" s="325"/>
      <c r="D54" s="325"/>
      <c r="E54" s="325"/>
      <c r="F54" s="325"/>
      <c r="G54" s="325"/>
      <c r="H54" s="325"/>
      <c r="I54" s="326"/>
    </row>
    <row r="55" spans="2:9" ht="12" thickBot="1" x14ac:dyDescent="0.45">
      <c r="B55" s="329"/>
      <c r="C55" s="330"/>
      <c r="D55" s="330"/>
      <c r="E55" s="330"/>
      <c r="F55" s="330"/>
      <c r="G55" s="330"/>
      <c r="H55" s="330"/>
      <c r="I55" s="331"/>
    </row>
    <row r="57" spans="2:9" x14ac:dyDescent="0.4">
      <c r="B57" s="320" t="s">
        <v>409</v>
      </c>
    </row>
  </sheetData>
  <mergeCells count="2">
    <mergeCell ref="A3:I3"/>
    <mergeCell ref="A32:I32"/>
  </mergeCells>
  <phoneticPr fontId="5"/>
  <pageMargins left="0.7" right="0.7" top="0.75" bottom="0.75" header="0.3" footer="0.3"/>
  <pageSetup paperSize="9" orientation="landscape" r:id="rId1"/>
  <rowBreaks count="1" manualBreakCount="1">
    <brk id="30"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6DF56-5FA5-4329-9E70-1DB12325F891}">
  <dimension ref="A1:AH150"/>
  <sheetViews>
    <sheetView showGridLines="0" view="pageBreakPreview" zoomScale="85" zoomScaleNormal="100" zoomScaleSheetLayoutView="85" workbookViewId="0"/>
  </sheetViews>
  <sheetFormatPr defaultColWidth="2.875" defaultRowHeight="13.5" x14ac:dyDescent="0.4"/>
  <cols>
    <col min="1" max="1" width="5.625" style="4" customWidth="1"/>
    <col min="2" max="16384" width="2.875" style="4"/>
  </cols>
  <sheetData>
    <row r="1" spans="1:34" ht="18.95" customHeight="1" x14ac:dyDescent="0.15">
      <c r="A1" s="95" t="s">
        <v>169</v>
      </c>
      <c r="N1" s="96"/>
      <c r="W1" s="5"/>
      <c r="X1" s="5"/>
      <c r="Y1" s="5"/>
      <c r="Z1" s="5"/>
      <c r="AA1" s="5"/>
      <c r="AB1" s="5"/>
      <c r="AC1" s="5"/>
      <c r="AD1" s="5"/>
      <c r="AE1" s="5"/>
      <c r="AH1" s="97" t="s">
        <v>170</v>
      </c>
    </row>
    <row r="2" spans="1:34" ht="18.95" customHeight="1" x14ac:dyDescent="0.4">
      <c r="W2" s="7"/>
      <c r="X2" s="7"/>
      <c r="Y2" s="7"/>
      <c r="Z2" s="7"/>
      <c r="AA2" s="7"/>
      <c r="AB2" s="7"/>
      <c r="AC2" s="7"/>
      <c r="AD2" s="7"/>
      <c r="AE2" s="7"/>
      <c r="AF2" s="7"/>
      <c r="AG2" s="7"/>
      <c r="AH2" s="7"/>
    </row>
    <row r="3" spans="1:34" ht="18.95" customHeight="1" x14ac:dyDescent="0.4">
      <c r="A3" s="1199" t="s">
        <v>171</v>
      </c>
      <c r="B3" s="1199"/>
      <c r="C3" s="1199"/>
      <c r="D3" s="1199"/>
      <c r="E3" s="1199"/>
      <c r="F3" s="1199"/>
      <c r="G3" s="1199"/>
      <c r="H3" s="1199"/>
      <c r="I3" s="1199"/>
      <c r="J3" s="1199"/>
      <c r="K3" s="1199"/>
      <c r="L3" s="1199"/>
      <c r="M3" s="1199"/>
      <c r="N3" s="1199"/>
      <c r="O3" s="1199"/>
      <c r="P3" s="1199"/>
      <c r="Q3" s="1199"/>
      <c r="R3" s="1199"/>
      <c r="S3" s="1199"/>
      <c r="T3" s="1199"/>
      <c r="U3" s="1199"/>
      <c r="V3" s="1199"/>
      <c r="W3" s="1199"/>
      <c r="X3" s="1199"/>
      <c r="Y3" s="1199"/>
      <c r="Z3" s="1199"/>
      <c r="AA3" s="1199"/>
      <c r="AB3" s="1199"/>
      <c r="AC3" s="1199"/>
      <c r="AD3" s="1199"/>
      <c r="AE3" s="1199"/>
      <c r="AF3" s="1199"/>
      <c r="AG3" s="1199"/>
      <c r="AH3" s="1199"/>
    </row>
    <row r="4" spans="1:34" ht="18.95" customHeight="1" x14ac:dyDescent="0.4">
      <c r="A4" s="1199"/>
      <c r="B4" s="1199"/>
      <c r="C4" s="1199"/>
      <c r="D4" s="1199"/>
      <c r="E4" s="1199"/>
      <c r="F4" s="1199"/>
      <c r="G4" s="1199"/>
      <c r="H4" s="1199"/>
      <c r="I4" s="1199"/>
      <c r="J4" s="1199"/>
      <c r="K4" s="1199"/>
      <c r="L4" s="1199"/>
      <c r="M4" s="1199"/>
      <c r="N4" s="1199"/>
      <c r="O4" s="1199"/>
      <c r="P4" s="1199"/>
      <c r="Q4" s="1199"/>
      <c r="R4" s="1199"/>
      <c r="S4" s="1199"/>
      <c r="T4" s="1199"/>
      <c r="U4" s="1199"/>
      <c r="V4" s="1199"/>
      <c r="W4" s="1199"/>
      <c r="X4" s="1199"/>
      <c r="Y4" s="1199"/>
      <c r="Z4" s="1199"/>
      <c r="AA4" s="1199"/>
      <c r="AB4" s="1199"/>
      <c r="AC4" s="1199"/>
      <c r="AD4" s="1199"/>
      <c r="AE4" s="1199"/>
      <c r="AF4" s="1199"/>
      <c r="AG4" s="1199"/>
      <c r="AH4" s="1199"/>
    </row>
    <row r="5" spans="1:34" ht="18.95" customHeight="1" x14ac:dyDescent="0.4">
      <c r="G5" s="5"/>
      <c r="H5" s="5"/>
      <c r="I5" s="5"/>
      <c r="J5" s="5"/>
      <c r="K5" s="5"/>
      <c r="L5" s="5"/>
      <c r="M5" s="5"/>
      <c r="N5" s="5"/>
      <c r="O5" s="5"/>
      <c r="P5" s="5"/>
      <c r="Q5" s="5"/>
      <c r="R5" s="5"/>
    </row>
    <row r="6" spans="1:34" ht="18.95" customHeight="1" x14ac:dyDescent="0.4">
      <c r="C6" s="5"/>
      <c r="D6" s="5"/>
      <c r="F6" s="5"/>
      <c r="G6" s="5"/>
      <c r="H6" s="5"/>
      <c r="I6" s="5"/>
      <c r="J6" s="5"/>
      <c r="K6" s="5"/>
      <c r="Y6" s="1190"/>
      <c r="Z6" s="1190"/>
      <c r="AA6" s="1190"/>
      <c r="AB6" s="4" t="s">
        <v>3</v>
      </c>
      <c r="AC6" s="1190"/>
      <c r="AD6" s="1190"/>
      <c r="AE6" s="4" t="s">
        <v>4</v>
      </c>
      <c r="AF6" s="1190"/>
      <c r="AG6" s="1190"/>
      <c r="AH6" s="4" t="s">
        <v>5</v>
      </c>
    </row>
    <row r="7" spans="1:34" ht="18.95" customHeight="1" x14ac:dyDescent="0.4">
      <c r="C7" s="5"/>
      <c r="D7" s="5"/>
      <c r="F7" s="5"/>
      <c r="G7" s="5"/>
      <c r="H7" s="5"/>
      <c r="I7" s="5"/>
      <c r="J7" s="5"/>
      <c r="K7" s="5"/>
      <c r="Y7" s="93"/>
      <c r="Z7" s="93"/>
      <c r="AA7" s="93"/>
      <c r="AC7" s="93"/>
      <c r="AD7" s="93"/>
      <c r="AF7" s="93"/>
      <c r="AG7" s="93"/>
    </row>
    <row r="8" spans="1:34" ht="18.95" customHeight="1" x14ac:dyDescent="0.4">
      <c r="A8" s="1190"/>
      <c r="B8" s="1190"/>
      <c r="C8" s="1190"/>
      <c r="D8" s="4" t="s">
        <v>6</v>
      </c>
      <c r="F8" s="5"/>
      <c r="H8" s="5"/>
      <c r="J8" s="5"/>
      <c r="K8" s="5"/>
      <c r="P8" s="1191" t="s">
        <v>7</v>
      </c>
      <c r="Q8" s="1191"/>
      <c r="R8" s="1191"/>
      <c r="S8" s="98"/>
      <c r="T8" s="580"/>
      <c r="U8" s="580"/>
      <c r="V8" s="580"/>
      <c r="W8" s="580"/>
      <c r="X8" s="580"/>
      <c r="Y8" s="580"/>
      <c r="Z8" s="580"/>
      <c r="AA8" s="580"/>
      <c r="AB8" s="580"/>
      <c r="AC8" s="580"/>
      <c r="AD8" s="580"/>
      <c r="AE8" s="580"/>
      <c r="AF8" s="580"/>
      <c r="AG8" s="580"/>
      <c r="AH8" s="580"/>
    </row>
    <row r="9" spans="1:34" ht="18.95" customHeight="1" x14ac:dyDescent="0.4">
      <c r="C9" s="5"/>
      <c r="D9" s="5"/>
      <c r="E9" s="5"/>
      <c r="F9" s="5"/>
      <c r="G9" s="5"/>
      <c r="H9" s="5"/>
      <c r="I9" s="5"/>
      <c r="J9" s="5"/>
      <c r="K9" s="5"/>
      <c r="P9" s="1192"/>
      <c r="Q9" s="1192"/>
      <c r="R9" s="1192"/>
      <c r="S9" s="99"/>
      <c r="T9" s="1193"/>
      <c r="U9" s="1193"/>
      <c r="V9" s="1193"/>
      <c r="W9" s="1193"/>
      <c r="X9" s="1193"/>
      <c r="Y9" s="1193"/>
      <c r="Z9" s="1193"/>
      <c r="AA9" s="1193"/>
      <c r="AB9" s="1193"/>
      <c r="AC9" s="1193"/>
      <c r="AD9" s="1193"/>
      <c r="AE9" s="1193"/>
      <c r="AF9" s="1193"/>
      <c r="AG9" s="1193"/>
      <c r="AH9" s="1193"/>
    </row>
    <row r="10" spans="1:34" ht="18.95" customHeight="1" x14ac:dyDescent="0.4">
      <c r="C10" s="5"/>
      <c r="D10" s="5"/>
      <c r="E10" s="5"/>
      <c r="F10" s="5"/>
      <c r="G10" s="5"/>
      <c r="H10" s="5"/>
      <c r="I10" s="5"/>
      <c r="J10" s="5"/>
      <c r="K10" s="5"/>
      <c r="P10" s="100" t="s">
        <v>9</v>
      </c>
      <c r="Q10" s="100"/>
      <c r="R10" s="100"/>
      <c r="S10" s="100"/>
      <c r="T10" s="101"/>
      <c r="U10" s="101"/>
      <c r="V10" s="101"/>
      <c r="W10" s="101"/>
      <c r="X10" s="101"/>
      <c r="Y10" s="101"/>
      <c r="Z10" s="101"/>
      <c r="AA10" s="101"/>
      <c r="AB10" s="101"/>
      <c r="AC10" s="101"/>
      <c r="AD10" s="101"/>
      <c r="AE10" s="101"/>
      <c r="AF10" s="101"/>
      <c r="AG10" s="101"/>
      <c r="AH10" s="101"/>
    </row>
    <row r="11" spans="1:34" ht="18.95" customHeight="1" x14ac:dyDescent="0.4">
      <c r="C11" s="5"/>
      <c r="D11" s="5"/>
      <c r="E11" s="5"/>
      <c r="F11" s="5"/>
      <c r="G11" s="5"/>
      <c r="H11" s="5"/>
      <c r="I11" s="5"/>
      <c r="J11" s="5"/>
      <c r="K11" s="5"/>
      <c r="P11" s="98" t="s">
        <v>10</v>
      </c>
      <c r="Q11" s="98"/>
      <c r="R11" s="98"/>
      <c r="S11" s="98"/>
      <c r="T11" s="102"/>
      <c r="U11" s="102"/>
      <c r="V11" s="102"/>
      <c r="W11" s="102"/>
      <c r="X11" s="102"/>
      <c r="Y11" s="102"/>
      <c r="Z11" s="102"/>
      <c r="AA11" s="102"/>
      <c r="AB11" s="102"/>
      <c r="AC11" s="102"/>
      <c r="AD11" s="102"/>
      <c r="AE11" s="102"/>
      <c r="AF11" s="102"/>
      <c r="AG11" s="102"/>
      <c r="AH11" s="102"/>
    </row>
    <row r="12" spans="1:34" ht="18.95" customHeight="1" x14ac:dyDescent="0.4">
      <c r="C12" s="5"/>
      <c r="D12" s="5"/>
      <c r="E12" s="5"/>
      <c r="F12" s="5"/>
      <c r="G12" s="5"/>
      <c r="H12" s="5"/>
      <c r="I12" s="5"/>
      <c r="J12" s="5"/>
      <c r="K12" s="5"/>
      <c r="P12" s="31"/>
      <c r="Q12" s="31"/>
      <c r="R12" s="31"/>
      <c r="S12" s="31"/>
      <c r="T12" s="31"/>
      <c r="U12" s="31"/>
      <c r="V12" s="31"/>
      <c r="W12" s="31"/>
      <c r="X12" s="31"/>
      <c r="Y12" s="31"/>
      <c r="Z12" s="31"/>
      <c r="AA12" s="31"/>
      <c r="AB12" s="31"/>
      <c r="AC12" s="31"/>
      <c r="AD12" s="31"/>
      <c r="AE12" s="31"/>
      <c r="AF12" s="31"/>
      <c r="AG12" s="31"/>
      <c r="AH12" s="31"/>
    </row>
    <row r="13" spans="1:34" ht="18.95" customHeight="1" x14ac:dyDescent="0.4">
      <c r="P13" s="94"/>
      <c r="Q13" s="94"/>
      <c r="R13" s="94"/>
      <c r="S13" s="94"/>
      <c r="T13" s="94"/>
      <c r="U13" s="94"/>
      <c r="V13" s="94"/>
      <c r="W13" s="94"/>
      <c r="X13" s="94"/>
      <c r="Y13" s="94"/>
      <c r="Z13" s="94"/>
      <c r="AA13" s="94"/>
      <c r="AB13" s="94"/>
      <c r="AC13" s="94"/>
      <c r="AD13" s="94"/>
      <c r="AE13" s="94"/>
      <c r="AF13" s="94"/>
      <c r="AG13" s="94"/>
      <c r="AH13" s="94"/>
    </row>
    <row r="14" spans="1:34" ht="18.95" customHeight="1" x14ac:dyDescent="0.4">
      <c r="A14" s="4" t="s">
        <v>172</v>
      </c>
    </row>
    <row r="15" spans="1:34" ht="18.95" customHeight="1" x14ac:dyDescent="0.4"/>
    <row r="16" spans="1:34" ht="18.95" customHeight="1" x14ac:dyDescent="0.4">
      <c r="A16" s="531" t="s">
        <v>173</v>
      </c>
      <c r="B16" s="531"/>
      <c r="C16" s="531"/>
      <c r="D16" s="531"/>
      <c r="E16" s="531"/>
      <c r="F16" s="531"/>
      <c r="G16" s="531"/>
      <c r="H16" s="531"/>
      <c r="I16" s="531"/>
      <c r="J16" s="531"/>
      <c r="K16" s="531"/>
      <c r="L16" s="531"/>
      <c r="M16" s="531"/>
      <c r="N16" s="531"/>
      <c r="O16" s="531"/>
      <c r="P16" s="531"/>
      <c r="Q16" s="531"/>
      <c r="R16" s="531"/>
      <c r="S16" s="531"/>
      <c r="T16" s="531"/>
      <c r="U16" s="531"/>
      <c r="V16" s="531"/>
      <c r="W16" s="531"/>
      <c r="X16" s="531"/>
      <c r="Y16" s="531"/>
      <c r="Z16" s="531"/>
      <c r="AA16" s="531"/>
      <c r="AB16" s="531"/>
      <c r="AC16" s="531"/>
      <c r="AD16" s="531"/>
      <c r="AE16" s="531"/>
      <c r="AF16" s="531"/>
      <c r="AG16" s="531"/>
      <c r="AH16" s="531"/>
    </row>
    <row r="17" spans="1:34" ht="18.95" customHeight="1" x14ac:dyDescent="0.4">
      <c r="A17" s="103"/>
      <c r="B17" s="103"/>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row>
    <row r="18" spans="1:34" ht="18.95" customHeight="1" x14ac:dyDescent="0.4">
      <c r="A18" s="1200" t="s">
        <v>174</v>
      </c>
      <c r="B18" s="1201"/>
      <c r="C18" s="1201"/>
      <c r="D18" s="1201"/>
      <c r="E18" s="1201"/>
      <c r="F18" s="1201"/>
      <c r="G18" s="1201"/>
      <c r="H18" s="1201"/>
      <c r="I18" s="1201"/>
      <c r="J18" s="1201"/>
      <c r="K18" s="1201"/>
      <c r="L18" s="1201"/>
      <c r="M18" s="1201"/>
      <c r="N18" s="1201"/>
      <c r="O18" s="1201"/>
      <c r="P18" s="1201"/>
      <c r="Q18" s="1201"/>
      <c r="R18" s="1201"/>
      <c r="S18" s="1201"/>
      <c r="T18" s="1201"/>
      <c r="U18" s="1201"/>
      <c r="V18" s="1201"/>
      <c r="W18" s="1201"/>
      <c r="X18" s="1201"/>
      <c r="Y18" s="1201"/>
      <c r="Z18" s="1201"/>
      <c r="AA18" s="1201"/>
      <c r="AB18" s="1201"/>
      <c r="AC18" s="1201"/>
      <c r="AD18" s="1201"/>
      <c r="AE18" s="1201"/>
      <c r="AF18" s="1201"/>
      <c r="AG18" s="1201"/>
      <c r="AH18" s="1202"/>
    </row>
    <row r="19" spans="1:34" ht="18.95" customHeight="1" x14ac:dyDescent="0.4">
      <c r="A19" s="1194" t="s">
        <v>175</v>
      </c>
      <c r="B19" s="1195"/>
      <c r="C19" s="1195"/>
      <c r="D19" s="1195"/>
      <c r="E19" s="1195"/>
      <c r="F19" s="1195"/>
      <c r="G19" s="1195"/>
      <c r="H19" s="1195"/>
      <c r="I19" s="1195"/>
      <c r="J19" s="1195"/>
      <c r="K19" s="1195"/>
      <c r="L19" s="1195"/>
      <c r="M19" s="1195"/>
      <c r="N19" s="1195"/>
      <c r="O19" s="1195"/>
      <c r="P19" s="1195"/>
      <c r="Q19" s="1195"/>
      <c r="R19" s="1195"/>
      <c r="S19" s="1195"/>
      <c r="T19" s="1195"/>
      <c r="U19" s="1195"/>
      <c r="V19" s="1195"/>
      <c r="W19" s="1195"/>
      <c r="X19" s="1195"/>
      <c r="Y19" s="1195"/>
      <c r="Z19" s="1195"/>
      <c r="AA19" s="1195"/>
      <c r="AB19" s="1195"/>
      <c r="AC19" s="1195"/>
      <c r="AD19" s="1195"/>
      <c r="AE19" s="1195"/>
      <c r="AF19" s="1195"/>
      <c r="AG19" s="1195"/>
      <c r="AH19" s="1196"/>
    </row>
    <row r="20" spans="1:34" ht="18.95" customHeight="1" x14ac:dyDescent="0.4">
      <c r="A20" s="1194" t="s">
        <v>176</v>
      </c>
      <c r="B20" s="1195"/>
      <c r="C20" s="1195"/>
      <c r="D20" s="1195"/>
      <c r="E20" s="1195"/>
      <c r="F20" s="1195"/>
      <c r="G20" s="1195"/>
      <c r="H20" s="1195"/>
      <c r="I20" s="1195"/>
      <c r="J20" s="1195"/>
      <c r="K20" s="1195"/>
      <c r="L20" s="1195"/>
      <c r="M20" s="1195"/>
      <c r="N20" s="1195"/>
      <c r="O20" s="1195"/>
      <c r="P20" s="1195"/>
      <c r="Q20" s="1195"/>
      <c r="R20" s="1195"/>
      <c r="S20" s="1195"/>
      <c r="T20" s="1195"/>
      <c r="U20" s="1195"/>
      <c r="V20" s="1195"/>
      <c r="W20" s="1195"/>
      <c r="X20" s="1195"/>
      <c r="Y20" s="1195"/>
      <c r="Z20" s="1195"/>
      <c r="AA20" s="1195"/>
      <c r="AB20" s="1195"/>
      <c r="AC20" s="1195"/>
      <c r="AD20" s="1195"/>
      <c r="AE20" s="1195"/>
      <c r="AF20" s="1195"/>
      <c r="AG20" s="1195"/>
      <c r="AH20" s="1196"/>
    </row>
    <row r="21" spans="1:34" ht="18.95" customHeight="1" x14ac:dyDescent="0.4">
      <c r="A21" s="106" t="s">
        <v>213</v>
      </c>
      <c r="B21" s="105"/>
      <c r="C21" s="105"/>
      <c r="D21" s="105"/>
      <c r="E21" s="105"/>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7"/>
    </row>
    <row r="22" spans="1:34" ht="18.95" customHeight="1" x14ac:dyDescent="0.4">
      <c r="A22" s="1197" t="s">
        <v>214</v>
      </c>
      <c r="B22" s="538"/>
      <c r="C22" s="538"/>
      <c r="D22" s="538"/>
      <c r="E22" s="538"/>
      <c r="F22" s="538"/>
      <c r="G22" s="538"/>
      <c r="H22" s="538"/>
      <c r="I22" s="538"/>
      <c r="J22" s="538"/>
      <c r="K22" s="538"/>
      <c r="L22" s="538"/>
      <c r="M22" s="538"/>
      <c r="N22" s="538"/>
      <c r="O22" s="538"/>
      <c r="P22" s="538"/>
      <c r="Q22" s="538"/>
      <c r="R22" s="538"/>
      <c r="S22" s="538"/>
      <c r="T22" s="538"/>
      <c r="U22" s="538"/>
      <c r="V22" s="538"/>
      <c r="W22" s="538"/>
      <c r="X22" s="538"/>
      <c r="Y22" s="538"/>
      <c r="Z22" s="538"/>
      <c r="AA22" s="538"/>
      <c r="AB22" s="538"/>
      <c r="AC22" s="538"/>
      <c r="AD22" s="538"/>
      <c r="AE22" s="538"/>
      <c r="AF22" s="538"/>
      <c r="AG22" s="538"/>
      <c r="AH22" s="1198"/>
    </row>
    <row r="23" spans="1:34" ht="18.95" customHeight="1" x14ac:dyDescent="0.4">
      <c r="A23" s="1197" t="s">
        <v>215</v>
      </c>
      <c r="B23" s="538"/>
      <c r="C23" s="538"/>
      <c r="D23" s="538"/>
      <c r="E23" s="538"/>
      <c r="F23" s="538"/>
      <c r="G23" s="538"/>
      <c r="H23" s="538"/>
      <c r="I23" s="538"/>
      <c r="J23" s="538"/>
      <c r="K23" s="538"/>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1198"/>
    </row>
    <row r="24" spans="1:34" ht="18.95" customHeight="1" x14ac:dyDescent="0.4">
      <c r="A24" s="1197" t="s">
        <v>216</v>
      </c>
      <c r="B24" s="538"/>
      <c r="C24" s="538"/>
      <c r="D24" s="538"/>
      <c r="E24" s="538"/>
      <c r="F24" s="538"/>
      <c r="G24" s="538"/>
      <c r="H24" s="538"/>
      <c r="I24" s="538"/>
      <c r="J24" s="538"/>
      <c r="K24" s="538"/>
      <c r="L24" s="538"/>
      <c r="M24" s="538"/>
      <c r="N24" s="538"/>
      <c r="O24" s="538"/>
      <c r="P24" s="538"/>
      <c r="Q24" s="538"/>
      <c r="R24" s="538"/>
      <c r="S24" s="538"/>
      <c r="T24" s="538"/>
      <c r="U24" s="538"/>
      <c r="V24" s="538"/>
      <c r="W24" s="538"/>
      <c r="X24" s="538"/>
      <c r="Y24" s="538"/>
      <c r="Z24" s="538"/>
      <c r="AA24" s="538"/>
      <c r="AB24" s="538"/>
      <c r="AC24" s="538"/>
      <c r="AD24" s="538"/>
      <c r="AE24" s="538"/>
      <c r="AF24" s="538"/>
      <c r="AG24" s="538"/>
      <c r="AH24" s="1198"/>
    </row>
    <row r="25" spans="1:34" ht="18.95" customHeight="1" x14ac:dyDescent="0.4">
      <c r="A25" s="1197" t="s">
        <v>217</v>
      </c>
      <c r="B25" s="538"/>
      <c r="C25" s="538"/>
      <c r="D25" s="538"/>
      <c r="E25" s="538"/>
      <c r="F25" s="538"/>
      <c r="G25" s="538"/>
      <c r="H25" s="538"/>
      <c r="I25" s="538"/>
      <c r="J25" s="538"/>
      <c r="K25" s="538"/>
      <c r="L25" s="538"/>
      <c r="M25" s="538"/>
      <c r="N25" s="538"/>
      <c r="O25" s="538"/>
      <c r="P25" s="538"/>
      <c r="Q25" s="538"/>
      <c r="R25" s="538"/>
      <c r="S25" s="538"/>
      <c r="T25" s="538"/>
      <c r="U25" s="538"/>
      <c r="V25" s="538"/>
      <c r="W25" s="538"/>
      <c r="X25" s="538"/>
      <c r="Y25" s="538"/>
      <c r="Z25" s="538"/>
      <c r="AA25" s="538"/>
      <c r="AB25" s="538"/>
      <c r="AC25" s="538"/>
      <c r="AD25" s="538"/>
      <c r="AE25" s="538"/>
      <c r="AF25" s="538"/>
      <c r="AG25" s="538"/>
      <c r="AH25" s="1198"/>
    </row>
    <row r="26" spans="1:34" s="104" customFormat="1" ht="18.95" customHeight="1" x14ac:dyDescent="0.4">
      <c r="A26" s="1197" t="s">
        <v>218</v>
      </c>
      <c r="B26" s="538"/>
      <c r="C26" s="538"/>
      <c r="D26" s="538"/>
      <c r="E26" s="538"/>
      <c r="F26" s="538"/>
      <c r="G26" s="538"/>
      <c r="H26" s="538"/>
      <c r="I26" s="538"/>
      <c r="J26" s="538"/>
      <c r="K26" s="538"/>
      <c r="L26" s="538"/>
      <c r="M26" s="538"/>
      <c r="N26" s="538"/>
      <c r="O26" s="538"/>
      <c r="P26" s="538"/>
      <c r="Q26" s="538"/>
      <c r="R26" s="538"/>
      <c r="S26" s="538"/>
      <c r="T26" s="538"/>
      <c r="U26" s="538"/>
      <c r="V26" s="538"/>
      <c r="W26" s="538"/>
      <c r="X26" s="538"/>
      <c r="Y26" s="538"/>
      <c r="Z26" s="538"/>
      <c r="AA26" s="538"/>
      <c r="AB26" s="538"/>
      <c r="AC26" s="538"/>
      <c r="AD26" s="538"/>
      <c r="AE26" s="538"/>
      <c r="AF26" s="538"/>
      <c r="AG26" s="538"/>
      <c r="AH26" s="1198"/>
    </row>
    <row r="27" spans="1:34" ht="18.95" customHeight="1" x14ac:dyDescent="0.4">
      <c r="A27" s="1197" t="s">
        <v>219</v>
      </c>
      <c r="B27" s="538"/>
      <c r="C27" s="538"/>
      <c r="D27" s="538"/>
      <c r="E27" s="538"/>
      <c r="F27" s="538"/>
      <c r="G27" s="538"/>
      <c r="H27" s="538"/>
      <c r="I27" s="538"/>
      <c r="J27" s="538"/>
      <c r="K27" s="538"/>
      <c r="L27" s="538"/>
      <c r="M27" s="538"/>
      <c r="N27" s="538"/>
      <c r="O27" s="538"/>
      <c r="P27" s="538"/>
      <c r="Q27" s="538"/>
      <c r="R27" s="538"/>
      <c r="S27" s="538"/>
      <c r="T27" s="538"/>
      <c r="U27" s="538"/>
      <c r="V27" s="538"/>
      <c r="W27" s="538"/>
      <c r="X27" s="538"/>
      <c r="Y27" s="538"/>
      <c r="Z27" s="538"/>
      <c r="AA27" s="538"/>
      <c r="AB27" s="538"/>
      <c r="AC27" s="538"/>
      <c r="AD27" s="538"/>
      <c r="AE27" s="538"/>
      <c r="AF27" s="538"/>
      <c r="AG27" s="538"/>
      <c r="AH27" s="1198"/>
    </row>
    <row r="28" spans="1:34" ht="18.95" customHeight="1" x14ac:dyDescent="0.4">
      <c r="A28" s="1194" t="s">
        <v>220</v>
      </c>
      <c r="B28" s="1195"/>
      <c r="C28" s="1195"/>
      <c r="D28" s="1195"/>
      <c r="E28" s="1195"/>
      <c r="F28" s="1195"/>
      <c r="G28" s="1195"/>
      <c r="H28" s="1195"/>
      <c r="I28" s="1195"/>
      <c r="J28" s="1195"/>
      <c r="K28" s="1195"/>
      <c r="L28" s="1195"/>
      <c r="M28" s="1195"/>
      <c r="N28" s="1195"/>
      <c r="O28" s="1195"/>
      <c r="P28" s="1195"/>
      <c r="Q28" s="1195"/>
      <c r="R28" s="1195"/>
      <c r="S28" s="1195"/>
      <c r="T28" s="1195"/>
      <c r="U28" s="1195"/>
      <c r="V28" s="1195"/>
      <c r="W28" s="1195"/>
      <c r="X28" s="1195"/>
      <c r="Y28" s="1195"/>
      <c r="Z28" s="1195"/>
      <c r="AA28" s="1195"/>
      <c r="AB28" s="1195"/>
      <c r="AC28" s="1195"/>
      <c r="AD28" s="1195"/>
      <c r="AE28" s="1195"/>
      <c r="AF28" s="1195"/>
      <c r="AG28" s="1195"/>
      <c r="AH28" s="1196"/>
    </row>
    <row r="29" spans="1:34" ht="18.95" customHeight="1" x14ac:dyDescent="0.4">
      <c r="A29" s="1194" t="s">
        <v>180</v>
      </c>
      <c r="B29" s="1195"/>
      <c r="C29" s="1195"/>
      <c r="D29" s="1195"/>
      <c r="E29" s="1195"/>
      <c r="F29" s="1195"/>
      <c r="G29" s="1195"/>
      <c r="H29" s="1195"/>
      <c r="I29" s="1195"/>
      <c r="J29" s="1195"/>
      <c r="K29" s="1195"/>
      <c r="L29" s="1195"/>
      <c r="M29" s="1195"/>
      <c r="N29" s="1195"/>
      <c r="O29" s="1195"/>
      <c r="P29" s="1195"/>
      <c r="Q29" s="1195"/>
      <c r="R29" s="1195"/>
      <c r="S29" s="1195"/>
      <c r="T29" s="1195"/>
      <c r="U29" s="1195"/>
      <c r="V29" s="1195"/>
      <c r="W29" s="1195"/>
      <c r="X29" s="1195"/>
      <c r="Y29" s="1195"/>
      <c r="Z29" s="1195"/>
      <c r="AA29" s="1195"/>
      <c r="AB29" s="1195"/>
      <c r="AC29" s="1195"/>
      <c r="AD29" s="1195"/>
      <c r="AE29" s="1195"/>
      <c r="AF29" s="1195"/>
      <c r="AG29" s="1195"/>
      <c r="AH29" s="1196"/>
    </row>
    <row r="30" spans="1:34" ht="18.95" customHeight="1" x14ac:dyDescent="0.4">
      <c r="A30" s="1194" t="s">
        <v>181</v>
      </c>
      <c r="B30" s="1195"/>
      <c r="C30" s="1195"/>
      <c r="D30" s="1195"/>
      <c r="E30" s="1195"/>
      <c r="F30" s="1195"/>
      <c r="G30" s="1195"/>
      <c r="H30" s="1195"/>
      <c r="I30" s="1195"/>
      <c r="J30" s="1195"/>
      <c r="K30" s="1195"/>
      <c r="L30" s="1195"/>
      <c r="M30" s="1195"/>
      <c r="N30" s="1195"/>
      <c r="O30" s="1195"/>
      <c r="P30" s="1195"/>
      <c r="Q30" s="1195"/>
      <c r="R30" s="1195"/>
      <c r="S30" s="1195"/>
      <c r="T30" s="1195"/>
      <c r="U30" s="1195"/>
      <c r="V30" s="1195"/>
      <c r="W30" s="1195"/>
      <c r="X30" s="1195"/>
      <c r="Y30" s="1195"/>
      <c r="Z30" s="1195"/>
      <c r="AA30" s="1195"/>
      <c r="AB30" s="1195"/>
      <c r="AC30" s="1195"/>
      <c r="AD30" s="1195"/>
      <c r="AE30" s="1195"/>
      <c r="AF30" s="1195"/>
      <c r="AG30" s="1195"/>
      <c r="AH30" s="1196"/>
    </row>
    <row r="31" spans="1:34" ht="18.95" customHeight="1" x14ac:dyDescent="0.4">
      <c r="A31" s="1194" t="s">
        <v>182</v>
      </c>
      <c r="B31" s="1195"/>
      <c r="C31" s="1195"/>
      <c r="D31" s="1195"/>
      <c r="E31" s="1195"/>
      <c r="F31" s="1195"/>
      <c r="G31" s="1195"/>
      <c r="H31" s="1195"/>
      <c r="I31" s="1195"/>
      <c r="J31" s="1195"/>
      <c r="K31" s="1195"/>
      <c r="L31" s="1195"/>
      <c r="M31" s="1195"/>
      <c r="N31" s="1195"/>
      <c r="O31" s="1195"/>
      <c r="P31" s="1195"/>
      <c r="Q31" s="1195"/>
      <c r="R31" s="1195"/>
      <c r="S31" s="1195"/>
      <c r="T31" s="1195"/>
      <c r="U31" s="1195"/>
      <c r="V31" s="1195"/>
      <c r="W31" s="1195"/>
      <c r="X31" s="1195"/>
      <c r="Y31" s="1195"/>
      <c r="Z31" s="1195"/>
      <c r="AA31" s="1195"/>
      <c r="AB31" s="1195"/>
      <c r="AC31" s="1195"/>
      <c r="AD31" s="1195"/>
      <c r="AE31" s="1195"/>
      <c r="AF31" s="1195"/>
      <c r="AG31" s="1195"/>
      <c r="AH31" s="1196"/>
    </row>
    <row r="32" spans="1:34" ht="18.95" customHeight="1" x14ac:dyDescent="0.4">
      <c r="A32" s="1194" t="s">
        <v>183</v>
      </c>
      <c r="B32" s="1195"/>
      <c r="C32" s="1195"/>
      <c r="D32" s="1195"/>
      <c r="E32" s="1195"/>
      <c r="F32" s="1195"/>
      <c r="G32" s="1195"/>
      <c r="H32" s="1195"/>
      <c r="I32" s="1195"/>
      <c r="J32" s="1195"/>
      <c r="K32" s="1195"/>
      <c r="L32" s="1195"/>
      <c r="M32" s="1195"/>
      <c r="N32" s="1195"/>
      <c r="O32" s="1195"/>
      <c r="P32" s="1195"/>
      <c r="Q32" s="1195"/>
      <c r="R32" s="1195"/>
      <c r="S32" s="1195"/>
      <c r="T32" s="1195"/>
      <c r="U32" s="1195"/>
      <c r="V32" s="1195"/>
      <c r="W32" s="1195"/>
      <c r="X32" s="1195"/>
      <c r="Y32" s="1195"/>
      <c r="Z32" s="1195"/>
      <c r="AA32" s="1195"/>
      <c r="AB32" s="1195"/>
      <c r="AC32" s="1195"/>
      <c r="AD32" s="1195"/>
      <c r="AE32" s="1195"/>
      <c r="AF32" s="1195"/>
      <c r="AG32" s="1195"/>
      <c r="AH32" s="1196"/>
    </row>
    <row r="33" spans="1:34" ht="18.95" customHeight="1" x14ac:dyDescent="0.4">
      <c r="A33" s="1194" t="s">
        <v>184</v>
      </c>
      <c r="B33" s="1195"/>
      <c r="C33" s="1195"/>
      <c r="D33" s="1195"/>
      <c r="E33" s="1195"/>
      <c r="F33" s="1195"/>
      <c r="G33" s="1195"/>
      <c r="H33" s="1195"/>
      <c r="I33" s="1195"/>
      <c r="J33" s="1195"/>
      <c r="K33" s="1195"/>
      <c r="L33" s="1195"/>
      <c r="M33" s="1195"/>
      <c r="N33" s="1195"/>
      <c r="O33" s="1195"/>
      <c r="P33" s="1195"/>
      <c r="Q33" s="1195"/>
      <c r="R33" s="1195"/>
      <c r="S33" s="1195"/>
      <c r="T33" s="1195"/>
      <c r="U33" s="1195"/>
      <c r="V33" s="1195"/>
      <c r="W33" s="1195"/>
      <c r="X33" s="1195"/>
      <c r="Y33" s="1195"/>
      <c r="Z33" s="1195"/>
      <c r="AA33" s="1195"/>
      <c r="AB33" s="1195"/>
      <c r="AC33" s="1195"/>
      <c r="AD33" s="1195"/>
      <c r="AE33" s="1195"/>
      <c r="AF33" s="1195"/>
      <c r="AG33" s="1195"/>
      <c r="AH33" s="1196"/>
    </row>
    <row r="34" spans="1:34" s="22" customFormat="1" ht="18.95" customHeight="1" x14ac:dyDescent="0.4">
      <c r="A34" s="1194" t="s">
        <v>185</v>
      </c>
      <c r="B34" s="1195"/>
      <c r="C34" s="1195"/>
      <c r="D34" s="1195"/>
      <c r="E34" s="1195"/>
      <c r="F34" s="1195"/>
      <c r="G34" s="1195"/>
      <c r="H34" s="1195"/>
      <c r="I34" s="1195"/>
      <c r="J34" s="1195"/>
      <c r="K34" s="1195"/>
      <c r="L34" s="1195"/>
      <c r="M34" s="1195"/>
      <c r="N34" s="1195"/>
      <c r="O34" s="1195"/>
      <c r="P34" s="1195"/>
      <c r="Q34" s="1195"/>
      <c r="R34" s="1195"/>
      <c r="S34" s="1195"/>
      <c r="T34" s="1195"/>
      <c r="U34" s="1195"/>
      <c r="V34" s="1195"/>
      <c r="W34" s="1195"/>
      <c r="X34" s="1195"/>
      <c r="Y34" s="1195"/>
      <c r="Z34" s="1195"/>
      <c r="AA34" s="1195"/>
      <c r="AB34" s="1195"/>
      <c r="AC34" s="1195"/>
      <c r="AD34" s="1195"/>
      <c r="AE34" s="1195"/>
      <c r="AF34" s="1195"/>
      <c r="AG34" s="1195"/>
      <c r="AH34" s="1196"/>
    </row>
    <row r="35" spans="1:34" s="22" customFormat="1" ht="18.95" customHeight="1" x14ac:dyDescent="0.4">
      <c r="A35" s="1194" t="s">
        <v>186</v>
      </c>
      <c r="B35" s="1195"/>
      <c r="C35" s="1195"/>
      <c r="D35" s="1195"/>
      <c r="E35" s="1195"/>
      <c r="F35" s="1195"/>
      <c r="G35" s="1195"/>
      <c r="H35" s="1195"/>
      <c r="I35" s="1195"/>
      <c r="J35" s="1195"/>
      <c r="K35" s="1195"/>
      <c r="L35" s="1195"/>
      <c r="M35" s="1195"/>
      <c r="N35" s="1195"/>
      <c r="O35" s="1195"/>
      <c r="P35" s="1195"/>
      <c r="Q35" s="1195"/>
      <c r="R35" s="1195"/>
      <c r="S35" s="1195"/>
      <c r="T35" s="1195"/>
      <c r="U35" s="1195"/>
      <c r="V35" s="1195"/>
      <c r="W35" s="1195"/>
      <c r="X35" s="1195"/>
      <c r="Y35" s="1195"/>
      <c r="Z35" s="1195"/>
      <c r="AA35" s="1195"/>
      <c r="AB35" s="1195"/>
      <c r="AC35" s="1195"/>
      <c r="AD35" s="1195"/>
      <c r="AE35" s="1195"/>
      <c r="AF35" s="1195"/>
      <c r="AG35" s="1195"/>
      <c r="AH35" s="1196"/>
    </row>
    <row r="36" spans="1:34" ht="18.95" customHeight="1" x14ac:dyDescent="0.4">
      <c r="A36" s="1194" t="s">
        <v>187</v>
      </c>
      <c r="B36" s="1195"/>
      <c r="C36" s="1195"/>
      <c r="D36" s="1195"/>
      <c r="E36" s="1195"/>
      <c r="F36" s="1195"/>
      <c r="G36" s="1195"/>
      <c r="H36" s="1195"/>
      <c r="I36" s="1195"/>
      <c r="J36" s="1195"/>
      <c r="K36" s="1195"/>
      <c r="L36" s="1195"/>
      <c r="M36" s="1195"/>
      <c r="N36" s="1195"/>
      <c r="O36" s="1195"/>
      <c r="P36" s="1195"/>
      <c r="Q36" s="1195"/>
      <c r="R36" s="1195"/>
      <c r="S36" s="1195"/>
      <c r="T36" s="1195"/>
      <c r="U36" s="1195"/>
      <c r="V36" s="1195"/>
      <c r="W36" s="1195"/>
      <c r="X36" s="1195"/>
      <c r="Y36" s="1195"/>
      <c r="Z36" s="1195"/>
      <c r="AA36" s="1195"/>
      <c r="AB36" s="1195"/>
      <c r="AC36" s="1195"/>
      <c r="AD36" s="1195"/>
      <c r="AE36" s="1195"/>
      <c r="AF36" s="1195"/>
      <c r="AG36" s="1195"/>
      <c r="AH36" s="1196"/>
    </row>
    <row r="37" spans="1:34" ht="18.95" customHeight="1" x14ac:dyDescent="0.4">
      <c r="A37" s="1194" t="s">
        <v>188</v>
      </c>
      <c r="B37" s="1195"/>
      <c r="C37" s="1195"/>
      <c r="D37" s="1195"/>
      <c r="E37" s="1195"/>
      <c r="F37" s="1195"/>
      <c r="G37" s="1195"/>
      <c r="H37" s="1195"/>
      <c r="I37" s="1195"/>
      <c r="J37" s="1195"/>
      <c r="K37" s="1195"/>
      <c r="L37" s="1195"/>
      <c r="M37" s="1195"/>
      <c r="N37" s="1195"/>
      <c r="O37" s="1195"/>
      <c r="P37" s="1195"/>
      <c r="Q37" s="1195"/>
      <c r="R37" s="1195"/>
      <c r="S37" s="1195"/>
      <c r="T37" s="1195"/>
      <c r="U37" s="1195"/>
      <c r="V37" s="1195"/>
      <c r="W37" s="1195"/>
      <c r="X37" s="1195"/>
      <c r="Y37" s="1195"/>
      <c r="Z37" s="1195"/>
      <c r="AA37" s="1195"/>
      <c r="AB37" s="1195"/>
      <c r="AC37" s="1195"/>
      <c r="AD37" s="1195"/>
      <c r="AE37" s="1195"/>
      <c r="AF37" s="1195"/>
      <c r="AG37" s="1195"/>
      <c r="AH37" s="1196"/>
    </row>
    <row r="38" spans="1:34" ht="18.95" customHeight="1" x14ac:dyDescent="0.4">
      <c r="A38" s="1194" t="s">
        <v>189</v>
      </c>
      <c r="B38" s="1195"/>
      <c r="C38" s="1195"/>
      <c r="D38" s="1195"/>
      <c r="E38" s="1195"/>
      <c r="F38" s="1195"/>
      <c r="G38" s="1195"/>
      <c r="H38" s="1195"/>
      <c r="I38" s="1195"/>
      <c r="J38" s="1195"/>
      <c r="K38" s="1195"/>
      <c r="L38" s="1195"/>
      <c r="M38" s="1195"/>
      <c r="N38" s="1195"/>
      <c r="O38" s="1195"/>
      <c r="P38" s="1195"/>
      <c r="Q38" s="1195"/>
      <c r="R38" s="1195"/>
      <c r="S38" s="1195"/>
      <c r="T38" s="1195"/>
      <c r="U38" s="1195"/>
      <c r="V38" s="1195"/>
      <c r="W38" s="1195"/>
      <c r="X38" s="1195"/>
      <c r="Y38" s="1195"/>
      <c r="Z38" s="1195"/>
      <c r="AA38" s="1195"/>
      <c r="AB38" s="1195"/>
      <c r="AC38" s="1195"/>
      <c r="AD38" s="1195"/>
      <c r="AE38" s="1195"/>
      <c r="AF38" s="1195"/>
      <c r="AG38" s="1195"/>
      <c r="AH38" s="1196"/>
    </row>
    <row r="39" spans="1:34" ht="18.95" customHeight="1" x14ac:dyDescent="0.4">
      <c r="A39" s="1194" t="s">
        <v>190</v>
      </c>
      <c r="B39" s="1195"/>
      <c r="C39" s="1195"/>
      <c r="D39" s="1195"/>
      <c r="E39" s="1195"/>
      <c r="F39" s="1195"/>
      <c r="G39" s="1195"/>
      <c r="H39" s="1195"/>
      <c r="I39" s="1195"/>
      <c r="J39" s="1195"/>
      <c r="K39" s="1195"/>
      <c r="L39" s="1195"/>
      <c r="M39" s="1195"/>
      <c r="N39" s="1195"/>
      <c r="O39" s="1195"/>
      <c r="P39" s="1195"/>
      <c r="Q39" s="1195"/>
      <c r="R39" s="1195"/>
      <c r="S39" s="1195"/>
      <c r="T39" s="1195"/>
      <c r="U39" s="1195"/>
      <c r="V39" s="1195"/>
      <c r="W39" s="1195"/>
      <c r="X39" s="1195"/>
      <c r="Y39" s="1195"/>
      <c r="Z39" s="1195"/>
      <c r="AA39" s="1195"/>
      <c r="AB39" s="1195"/>
      <c r="AC39" s="1195"/>
      <c r="AD39" s="1195"/>
      <c r="AE39" s="1195"/>
      <c r="AF39" s="1195"/>
      <c r="AG39" s="1195"/>
      <c r="AH39" s="1196"/>
    </row>
    <row r="40" spans="1:34" ht="18.95" customHeight="1" x14ac:dyDescent="0.4">
      <c r="A40" s="1194" t="s">
        <v>191</v>
      </c>
      <c r="B40" s="1195"/>
      <c r="C40" s="1195"/>
      <c r="D40" s="1195"/>
      <c r="E40" s="1195"/>
      <c r="F40" s="1195"/>
      <c r="G40" s="1195"/>
      <c r="H40" s="1195"/>
      <c r="I40" s="1195"/>
      <c r="J40" s="1195"/>
      <c r="K40" s="1195"/>
      <c r="L40" s="1195"/>
      <c r="M40" s="1195"/>
      <c r="N40" s="1195"/>
      <c r="O40" s="1195"/>
      <c r="P40" s="1195"/>
      <c r="Q40" s="1195"/>
      <c r="R40" s="1195"/>
      <c r="S40" s="1195"/>
      <c r="T40" s="1195"/>
      <c r="U40" s="1195"/>
      <c r="V40" s="1195"/>
      <c r="W40" s="1195"/>
      <c r="X40" s="1195"/>
      <c r="Y40" s="1195"/>
      <c r="Z40" s="1195"/>
      <c r="AA40" s="1195"/>
      <c r="AB40" s="1195"/>
      <c r="AC40" s="1195"/>
      <c r="AD40" s="1195"/>
      <c r="AE40" s="1195"/>
      <c r="AF40" s="1195"/>
      <c r="AG40" s="1195"/>
      <c r="AH40" s="1196"/>
    </row>
    <row r="41" spans="1:34" ht="18.95" customHeight="1" x14ac:dyDescent="0.4">
      <c r="A41" s="1194" t="s">
        <v>193</v>
      </c>
      <c r="B41" s="1195"/>
      <c r="C41" s="1195"/>
      <c r="D41" s="1195"/>
      <c r="E41" s="1195"/>
      <c r="F41" s="1195"/>
      <c r="G41" s="1195"/>
      <c r="H41" s="1195"/>
      <c r="I41" s="1195"/>
      <c r="J41" s="1195"/>
      <c r="K41" s="1195"/>
      <c r="L41" s="1195"/>
      <c r="M41" s="1195"/>
      <c r="N41" s="1195"/>
      <c r="O41" s="1195"/>
      <c r="P41" s="1195"/>
      <c r="Q41" s="1195"/>
      <c r="R41" s="1195"/>
      <c r="S41" s="1195"/>
      <c r="T41" s="1195"/>
      <c r="U41" s="1195"/>
      <c r="V41" s="1195"/>
      <c r="W41" s="1195"/>
      <c r="X41" s="1195"/>
      <c r="Y41" s="1195"/>
      <c r="Z41" s="1195"/>
      <c r="AA41" s="1195"/>
      <c r="AB41" s="1195"/>
      <c r="AC41" s="1195"/>
      <c r="AD41" s="1195"/>
      <c r="AE41" s="1195"/>
      <c r="AF41" s="1195"/>
      <c r="AG41" s="1195"/>
      <c r="AH41" s="1196"/>
    </row>
    <row r="42" spans="1:34" ht="18.95" customHeight="1" x14ac:dyDescent="0.4">
      <c r="A42" s="1194" t="s">
        <v>192</v>
      </c>
      <c r="B42" s="1195"/>
      <c r="C42" s="1195"/>
      <c r="D42" s="1195"/>
      <c r="E42" s="1195"/>
      <c r="F42" s="1195"/>
      <c r="G42" s="1195"/>
      <c r="H42" s="1195"/>
      <c r="I42" s="1195"/>
      <c r="J42" s="1195"/>
      <c r="K42" s="1195"/>
      <c r="L42" s="1195"/>
      <c r="M42" s="1195"/>
      <c r="N42" s="1195"/>
      <c r="O42" s="1195"/>
      <c r="P42" s="1195"/>
      <c r="Q42" s="1195"/>
      <c r="R42" s="1195"/>
      <c r="S42" s="1195"/>
      <c r="T42" s="1195"/>
      <c r="U42" s="1195"/>
      <c r="V42" s="1195"/>
      <c r="W42" s="1195"/>
      <c r="X42" s="1195"/>
      <c r="Y42" s="1195"/>
      <c r="Z42" s="1195"/>
      <c r="AA42" s="1195"/>
      <c r="AB42" s="1195"/>
      <c r="AC42" s="1195"/>
      <c r="AD42" s="1195"/>
      <c r="AE42" s="1195"/>
      <c r="AF42" s="1195"/>
      <c r="AG42" s="1195"/>
      <c r="AH42" s="1196"/>
    </row>
    <row r="43" spans="1:34" ht="18.95" customHeight="1" x14ac:dyDescent="0.4">
      <c r="A43" s="1194" t="s">
        <v>194</v>
      </c>
      <c r="B43" s="1195"/>
      <c r="C43" s="1195"/>
      <c r="D43" s="1195"/>
      <c r="E43" s="1195"/>
      <c r="F43" s="1195"/>
      <c r="G43" s="1195"/>
      <c r="H43" s="1195"/>
      <c r="I43" s="1195"/>
      <c r="J43" s="1195"/>
      <c r="K43" s="1195"/>
      <c r="L43" s="1195"/>
      <c r="M43" s="1195"/>
      <c r="N43" s="1195"/>
      <c r="O43" s="1195"/>
      <c r="P43" s="1195"/>
      <c r="Q43" s="1195"/>
      <c r="R43" s="1195"/>
      <c r="S43" s="1195"/>
      <c r="T43" s="1195"/>
      <c r="U43" s="1195"/>
      <c r="V43" s="1195"/>
      <c r="W43" s="1195"/>
      <c r="X43" s="1195"/>
      <c r="Y43" s="1195"/>
      <c r="Z43" s="1195"/>
      <c r="AA43" s="1195"/>
      <c r="AB43" s="1195"/>
      <c r="AC43" s="1195"/>
      <c r="AD43" s="1195"/>
      <c r="AE43" s="1195"/>
      <c r="AF43" s="1195"/>
      <c r="AG43" s="1195"/>
      <c r="AH43" s="1196"/>
    </row>
    <row r="44" spans="1:34" ht="18.95" customHeight="1" x14ac:dyDescent="0.4">
      <c r="A44" s="1194" t="s">
        <v>195</v>
      </c>
      <c r="B44" s="1195"/>
      <c r="C44" s="1195"/>
      <c r="D44" s="1195"/>
      <c r="E44" s="1195"/>
      <c r="F44" s="1195"/>
      <c r="G44" s="1195"/>
      <c r="H44" s="1195"/>
      <c r="I44" s="1195"/>
      <c r="J44" s="1195"/>
      <c r="K44" s="1195"/>
      <c r="L44" s="1195"/>
      <c r="M44" s="1195"/>
      <c r="N44" s="1195"/>
      <c r="O44" s="1195"/>
      <c r="P44" s="1195"/>
      <c r="Q44" s="1195"/>
      <c r="R44" s="1195"/>
      <c r="S44" s="1195"/>
      <c r="T44" s="1195"/>
      <c r="U44" s="1195"/>
      <c r="V44" s="1195"/>
      <c r="W44" s="1195"/>
      <c r="X44" s="1195"/>
      <c r="Y44" s="1195"/>
      <c r="Z44" s="1195"/>
      <c r="AA44" s="1195"/>
      <c r="AB44" s="1195"/>
      <c r="AC44" s="1195"/>
      <c r="AD44" s="1195"/>
      <c r="AE44" s="1195"/>
      <c r="AF44" s="1195"/>
      <c r="AG44" s="1195"/>
      <c r="AH44" s="1196"/>
    </row>
    <row r="45" spans="1:34" ht="18.95" customHeight="1" x14ac:dyDescent="0.4">
      <c r="A45" s="1194" t="s">
        <v>196</v>
      </c>
      <c r="B45" s="1195"/>
      <c r="C45" s="1195"/>
      <c r="D45" s="1195"/>
      <c r="E45" s="1195"/>
      <c r="F45" s="1195"/>
      <c r="G45" s="1195"/>
      <c r="H45" s="1195"/>
      <c r="I45" s="1195"/>
      <c r="J45" s="1195"/>
      <c r="K45" s="1195"/>
      <c r="L45" s="1195"/>
      <c r="M45" s="1195"/>
      <c r="N45" s="1195"/>
      <c r="O45" s="1195"/>
      <c r="P45" s="1195"/>
      <c r="Q45" s="1195"/>
      <c r="R45" s="1195"/>
      <c r="S45" s="1195"/>
      <c r="T45" s="1195"/>
      <c r="U45" s="1195"/>
      <c r="V45" s="1195"/>
      <c r="W45" s="1195"/>
      <c r="X45" s="1195"/>
      <c r="Y45" s="1195"/>
      <c r="Z45" s="1195"/>
      <c r="AA45" s="1195"/>
      <c r="AB45" s="1195"/>
      <c r="AC45" s="1195"/>
      <c r="AD45" s="1195"/>
      <c r="AE45" s="1195"/>
      <c r="AF45" s="1195"/>
      <c r="AG45" s="1195"/>
      <c r="AH45" s="1196"/>
    </row>
    <row r="46" spans="1:34" ht="18.95" customHeight="1" x14ac:dyDescent="0.4">
      <c r="A46" s="1194" t="s">
        <v>197</v>
      </c>
      <c r="B46" s="1195"/>
      <c r="C46" s="1195"/>
      <c r="D46" s="1195"/>
      <c r="E46" s="1195"/>
      <c r="F46" s="1195"/>
      <c r="G46" s="1195"/>
      <c r="H46" s="1195"/>
      <c r="I46" s="1195"/>
      <c r="J46" s="1195"/>
      <c r="K46" s="1195"/>
      <c r="L46" s="1195"/>
      <c r="M46" s="1195"/>
      <c r="N46" s="1195"/>
      <c r="O46" s="1195"/>
      <c r="P46" s="1195"/>
      <c r="Q46" s="1195"/>
      <c r="R46" s="1195"/>
      <c r="S46" s="1195"/>
      <c r="T46" s="1195"/>
      <c r="U46" s="1195"/>
      <c r="V46" s="1195"/>
      <c r="W46" s="1195"/>
      <c r="X46" s="1195"/>
      <c r="Y46" s="1195"/>
      <c r="Z46" s="1195"/>
      <c r="AA46" s="1195"/>
      <c r="AB46" s="1195"/>
      <c r="AC46" s="1195"/>
      <c r="AD46" s="1195"/>
      <c r="AE46" s="1195"/>
      <c r="AF46" s="1195"/>
      <c r="AG46" s="1195"/>
      <c r="AH46" s="1196"/>
    </row>
    <row r="47" spans="1:34" ht="18.95" customHeight="1" x14ac:dyDescent="0.4">
      <c r="A47" s="1194" t="s">
        <v>198</v>
      </c>
      <c r="B47" s="1195"/>
      <c r="C47" s="1195"/>
      <c r="D47" s="1195"/>
      <c r="E47" s="1195"/>
      <c r="F47" s="1195"/>
      <c r="G47" s="1195"/>
      <c r="H47" s="1195"/>
      <c r="I47" s="1195"/>
      <c r="J47" s="1195"/>
      <c r="K47" s="1195"/>
      <c r="L47" s="1195"/>
      <c r="M47" s="1195"/>
      <c r="N47" s="1195"/>
      <c r="O47" s="1195"/>
      <c r="P47" s="1195"/>
      <c r="Q47" s="1195"/>
      <c r="R47" s="1195"/>
      <c r="S47" s="1195"/>
      <c r="T47" s="1195"/>
      <c r="U47" s="1195"/>
      <c r="V47" s="1195"/>
      <c r="W47" s="1195"/>
      <c r="X47" s="1195"/>
      <c r="Y47" s="1195"/>
      <c r="Z47" s="1195"/>
      <c r="AA47" s="1195"/>
      <c r="AB47" s="1195"/>
      <c r="AC47" s="1195"/>
      <c r="AD47" s="1195"/>
      <c r="AE47" s="1195"/>
      <c r="AF47" s="1195"/>
      <c r="AG47" s="1195"/>
      <c r="AH47" s="1196"/>
    </row>
    <row r="48" spans="1:34" ht="18.95" customHeight="1" x14ac:dyDescent="0.4">
      <c r="A48" s="1194" t="s">
        <v>199</v>
      </c>
      <c r="B48" s="1195"/>
      <c r="C48" s="1195"/>
      <c r="D48" s="1195"/>
      <c r="E48" s="1195"/>
      <c r="F48" s="1195"/>
      <c r="G48" s="1195"/>
      <c r="H48" s="1195"/>
      <c r="I48" s="1195"/>
      <c r="J48" s="1195"/>
      <c r="K48" s="1195"/>
      <c r="L48" s="1195"/>
      <c r="M48" s="1195"/>
      <c r="N48" s="1195"/>
      <c r="O48" s="1195"/>
      <c r="P48" s="1195"/>
      <c r="Q48" s="1195"/>
      <c r="R48" s="1195"/>
      <c r="S48" s="1195"/>
      <c r="T48" s="1195"/>
      <c r="U48" s="1195"/>
      <c r="V48" s="1195"/>
      <c r="W48" s="1195"/>
      <c r="X48" s="1195"/>
      <c r="Y48" s="1195"/>
      <c r="Z48" s="1195"/>
      <c r="AA48" s="1195"/>
      <c r="AB48" s="1195"/>
      <c r="AC48" s="1195"/>
      <c r="AD48" s="1195"/>
      <c r="AE48" s="1195"/>
      <c r="AF48" s="1195"/>
      <c r="AG48" s="1195"/>
      <c r="AH48" s="1196"/>
    </row>
    <row r="49" spans="1:34" ht="18.95" customHeight="1" x14ac:dyDescent="0.4">
      <c r="A49" s="1194" t="s">
        <v>200</v>
      </c>
      <c r="B49" s="1195"/>
      <c r="C49" s="1195"/>
      <c r="D49" s="1195"/>
      <c r="E49" s="1195"/>
      <c r="F49" s="1195"/>
      <c r="G49" s="1195"/>
      <c r="H49" s="1195"/>
      <c r="I49" s="1195"/>
      <c r="J49" s="1195"/>
      <c r="K49" s="1195"/>
      <c r="L49" s="1195"/>
      <c r="M49" s="1195"/>
      <c r="N49" s="1195"/>
      <c r="O49" s="1195"/>
      <c r="P49" s="1195"/>
      <c r="Q49" s="1195"/>
      <c r="R49" s="1195"/>
      <c r="S49" s="1195"/>
      <c r="T49" s="1195"/>
      <c r="U49" s="1195"/>
      <c r="V49" s="1195"/>
      <c r="W49" s="1195"/>
      <c r="X49" s="1195"/>
      <c r="Y49" s="1195"/>
      <c r="Z49" s="1195"/>
      <c r="AA49" s="1195"/>
      <c r="AB49" s="1195"/>
      <c r="AC49" s="1195"/>
      <c r="AD49" s="1195"/>
      <c r="AE49" s="1195"/>
      <c r="AF49" s="1195"/>
      <c r="AG49" s="1195"/>
      <c r="AH49" s="1196"/>
    </row>
    <row r="50" spans="1:34" ht="18.95" customHeight="1" x14ac:dyDescent="0.4">
      <c r="A50" s="1194" t="s">
        <v>201</v>
      </c>
      <c r="B50" s="1195"/>
      <c r="C50" s="1195"/>
      <c r="D50" s="1195"/>
      <c r="E50" s="1195"/>
      <c r="F50" s="1195"/>
      <c r="G50" s="1195"/>
      <c r="H50" s="1195"/>
      <c r="I50" s="1195"/>
      <c r="J50" s="1195"/>
      <c r="K50" s="1195"/>
      <c r="L50" s="1195"/>
      <c r="M50" s="1195"/>
      <c r="N50" s="1195"/>
      <c r="O50" s="1195"/>
      <c r="P50" s="1195"/>
      <c r="Q50" s="1195"/>
      <c r="R50" s="1195"/>
      <c r="S50" s="1195"/>
      <c r="T50" s="1195"/>
      <c r="U50" s="1195"/>
      <c r="V50" s="1195"/>
      <c r="W50" s="1195"/>
      <c r="X50" s="1195"/>
      <c r="Y50" s="1195"/>
      <c r="Z50" s="1195"/>
      <c r="AA50" s="1195"/>
      <c r="AB50" s="1195"/>
      <c r="AC50" s="1195"/>
      <c r="AD50" s="1195"/>
      <c r="AE50" s="1195"/>
      <c r="AF50" s="1195"/>
      <c r="AG50" s="1195"/>
      <c r="AH50" s="1196"/>
    </row>
    <row r="51" spans="1:34" ht="18.95" customHeight="1" x14ac:dyDescent="0.4">
      <c r="A51" s="1194" t="s">
        <v>202</v>
      </c>
      <c r="B51" s="1195"/>
      <c r="C51" s="1195"/>
      <c r="D51" s="1195"/>
      <c r="E51" s="1195"/>
      <c r="F51" s="1195"/>
      <c r="G51" s="1195"/>
      <c r="H51" s="1195"/>
      <c r="I51" s="1195"/>
      <c r="J51" s="1195"/>
      <c r="K51" s="1195"/>
      <c r="L51" s="1195"/>
      <c r="M51" s="1195"/>
      <c r="N51" s="1195"/>
      <c r="O51" s="1195"/>
      <c r="P51" s="1195"/>
      <c r="Q51" s="1195"/>
      <c r="R51" s="1195"/>
      <c r="S51" s="1195"/>
      <c r="T51" s="1195"/>
      <c r="U51" s="1195"/>
      <c r="V51" s="1195"/>
      <c r="W51" s="1195"/>
      <c r="X51" s="1195"/>
      <c r="Y51" s="1195"/>
      <c r="Z51" s="1195"/>
      <c r="AA51" s="1195"/>
      <c r="AB51" s="1195"/>
      <c r="AC51" s="1195"/>
      <c r="AD51" s="1195"/>
      <c r="AE51" s="1195"/>
      <c r="AF51" s="1195"/>
      <c r="AG51" s="1195"/>
      <c r="AH51" s="1196"/>
    </row>
    <row r="52" spans="1:34" ht="18.95" customHeight="1" x14ac:dyDescent="0.4">
      <c r="A52" s="1194" t="s">
        <v>203</v>
      </c>
      <c r="B52" s="1195"/>
      <c r="C52" s="1195"/>
      <c r="D52" s="1195"/>
      <c r="E52" s="1195"/>
      <c r="F52" s="1195"/>
      <c r="G52" s="1195"/>
      <c r="H52" s="1195"/>
      <c r="I52" s="1195"/>
      <c r="J52" s="1195"/>
      <c r="K52" s="1195"/>
      <c r="L52" s="1195"/>
      <c r="M52" s="1195"/>
      <c r="N52" s="1195"/>
      <c r="O52" s="1195"/>
      <c r="P52" s="1195"/>
      <c r="Q52" s="1195"/>
      <c r="R52" s="1195"/>
      <c r="S52" s="1195"/>
      <c r="T52" s="1195"/>
      <c r="U52" s="1195"/>
      <c r="V52" s="1195"/>
      <c r="W52" s="1195"/>
      <c r="X52" s="1195"/>
      <c r="Y52" s="1195"/>
      <c r="Z52" s="1195"/>
      <c r="AA52" s="1195"/>
      <c r="AB52" s="1195"/>
      <c r="AC52" s="1195"/>
      <c r="AD52" s="1195"/>
      <c r="AE52" s="1195"/>
      <c r="AF52" s="1195"/>
      <c r="AG52" s="1195"/>
      <c r="AH52" s="1196"/>
    </row>
    <row r="53" spans="1:34" ht="18.95" customHeight="1" x14ac:dyDescent="0.4">
      <c r="A53" s="1194" t="s">
        <v>204</v>
      </c>
      <c r="B53" s="1195"/>
      <c r="C53" s="1195"/>
      <c r="D53" s="1195"/>
      <c r="E53" s="1195"/>
      <c r="F53" s="1195"/>
      <c r="G53" s="1195"/>
      <c r="H53" s="1195"/>
      <c r="I53" s="1195"/>
      <c r="J53" s="1195"/>
      <c r="K53" s="1195"/>
      <c r="L53" s="1195"/>
      <c r="M53" s="1195"/>
      <c r="N53" s="1195"/>
      <c r="O53" s="1195"/>
      <c r="P53" s="1195"/>
      <c r="Q53" s="1195"/>
      <c r="R53" s="1195"/>
      <c r="S53" s="1195"/>
      <c r="T53" s="1195"/>
      <c r="U53" s="1195"/>
      <c r="V53" s="1195"/>
      <c r="W53" s="1195"/>
      <c r="X53" s="1195"/>
      <c r="Y53" s="1195"/>
      <c r="Z53" s="1195"/>
      <c r="AA53" s="1195"/>
      <c r="AB53" s="1195"/>
      <c r="AC53" s="1195"/>
      <c r="AD53" s="1195"/>
      <c r="AE53" s="1195"/>
      <c r="AF53" s="1195"/>
      <c r="AG53" s="1195"/>
      <c r="AH53" s="1196"/>
    </row>
    <row r="54" spans="1:34" ht="18.95" customHeight="1" x14ac:dyDescent="0.4">
      <c r="A54" s="1194" t="s">
        <v>205</v>
      </c>
      <c r="B54" s="1195"/>
      <c r="C54" s="1195"/>
      <c r="D54" s="1195"/>
      <c r="E54" s="1195"/>
      <c r="F54" s="1195"/>
      <c r="G54" s="1195"/>
      <c r="H54" s="1195"/>
      <c r="I54" s="1195"/>
      <c r="J54" s="1195"/>
      <c r="K54" s="1195"/>
      <c r="L54" s="1195"/>
      <c r="M54" s="1195"/>
      <c r="N54" s="1195"/>
      <c r="O54" s="1195"/>
      <c r="P54" s="1195"/>
      <c r="Q54" s="1195"/>
      <c r="R54" s="1195"/>
      <c r="S54" s="1195"/>
      <c r="T54" s="1195"/>
      <c r="U54" s="1195"/>
      <c r="V54" s="1195"/>
      <c r="W54" s="1195"/>
      <c r="X54" s="1195"/>
      <c r="Y54" s="1195"/>
      <c r="Z54" s="1195"/>
      <c r="AA54" s="1195"/>
      <c r="AB54" s="1195"/>
      <c r="AC54" s="1195"/>
      <c r="AD54" s="1195"/>
      <c r="AE54" s="1195"/>
      <c r="AF54" s="1195"/>
      <c r="AG54" s="1195"/>
      <c r="AH54" s="1196"/>
    </row>
    <row r="55" spans="1:34" ht="18.95" customHeight="1" x14ac:dyDescent="0.4">
      <c r="A55" s="1194" t="s">
        <v>206</v>
      </c>
      <c r="B55" s="1195"/>
      <c r="C55" s="1195"/>
      <c r="D55" s="1195"/>
      <c r="E55" s="1195"/>
      <c r="F55" s="1195"/>
      <c r="G55" s="1195"/>
      <c r="H55" s="1195"/>
      <c r="I55" s="1195"/>
      <c r="J55" s="1195"/>
      <c r="K55" s="1195"/>
      <c r="L55" s="1195"/>
      <c r="M55" s="1195"/>
      <c r="N55" s="1195"/>
      <c r="O55" s="1195"/>
      <c r="P55" s="1195"/>
      <c r="Q55" s="1195"/>
      <c r="R55" s="1195"/>
      <c r="S55" s="1195"/>
      <c r="T55" s="1195"/>
      <c r="U55" s="1195"/>
      <c r="V55" s="1195"/>
      <c r="W55" s="1195"/>
      <c r="X55" s="1195"/>
      <c r="Y55" s="1195"/>
      <c r="Z55" s="1195"/>
      <c r="AA55" s="1195"/>
      <c r="AB55" s="1195"/>
      <c r="AC55" s="1195"/>
      <c r="AD55" s="1195"/>
      <c r="AE55" s="1195"/>
      <c r="AF55" s="1195"/>
      <c r="AG55" s="1195"/>
      <c r="AH55" s="1196"/>
    </row>
    <row r="56" spans="1:34" ht="18.95" customHeight="1" x14ac:dyDescent="0.4">
      <c r="A56" s="1194" t="s">
        <v>207</v>
      </c>
      <c r="B56" s="1195"/>
      <c r="C56" s="1195"/>
      <c r="D56" s="1195"/>
      <c r="E56" s="1195"/>
      <c r="F56" s="1195"/>
      <c r="G56" s="1195"/>
      <c r="H56" s="1195"/>
      <c r="I56" s="1195"/>
      <c r="J56" s="1195"/>
      <c r="K56" s="1195"/>
      <c r="L56" s="1195"/>
      <c r="M56" s="1195"/>
      <c r="N56" s="1195"/>
      <c r="O56" s="1195"/>
      <c r="P56" s="1195"/>
      <c r="Q56" s="1195"/>
      <c r="R56" s="1195"/>
      <c r="S56" s="1195"/>
      <c r="T56" s="1195"/>
      <c r="U56" s="1195"/>
      <c r="V56" s="1195"/>
      <c r="W56" s="1195"/>
      <c r="X56" s="1195"/>
      <c r="Y56" s="1195"/>
      <c r="Z56" s="1195"/>
      <c r="AA56" s="1195"/>
      <c r="AB56" s="1195"/>
      <c r="AC56" s="1195"/>
      <c r="AD56" s="1195"/>
      <c r="AE56" s="1195"/>
      <c r="AF56" s="1195"/>
      <c r="AG56" s="1195"/>
      <c r="AH56" s="1196"/>
    </row>
    <row r="57" spans="1:34" ht="18.95" customHeight="1" x14ac:dyDescent="0.4">
      <c r="A57" s="1194" t="s">
        <v>208</v>
      </c>
      <c r="B57" s="1195"/>
      <c r="C57" s="1195"/>
      <c r="D57" s="1195"/>
      <c r="E57" s="1195"/>
      <c r="F57" s="1195"/>
      <c r="G57" s="1195"/>
      <c r="H57" s="1195"/>
      <c r="I57" s="1195"/>
      <c r="J57" s="1195"/>
      <c r="K57" s="1195"/>
      <c r="L57" s="1195"/>
      <c r="M57" s="1195"/>
      <c r="N57" s="1195"/>
      <c r="O57" s="1195"/>
      <c r="P57" s="1195"/>
      <c r="Q57" s="1195"/>
      <c r="R57" s="1195"/>
      <c r="S57" s="1195"/>
      <c r="T57" s="1195"/>
      <c r="U57" s="1195"/>
      <c r="V57" s="1195"/>
      <c r="W57" s="1195"/>
      <c r="X57" s="1195"/>
      <c r="Y57" s="1195"/>
      <c r="Z57" s="1195"/>
      <c r="AA57" s="1195"/>
      <c r="AB57" s="1195"/>
      <c r="AC57" s="1195"/>
      <c r="AD57" s="1195"/>
      <c r="AE57" s="1195"/>
      <c r="AF57" s="1195"/>
      <c r="AG57" s="1195"/>
      <c r="AH57" s="1196"/>
    </row>
    <row r="58" spans="1:34" ht="18.95" customHeight="1" x14ac:dyDescent="0.4">
      <c r="A58" s="1197" t="s">
        <v>209</v>
      </c>
      <c r="B58" s="538"/>
      <c r="C58" s="538"/>
      <c r="D58" s="538"/>
      <c r="E58" s="538"/>
      <c r="F58" s="538"/>
      <c r="G58" s="538"/>
      <c r="H58" s="538"/>
      <c r="I58" s="538"/>
      <c r="J58" s="538"/>
      <c r="K58" s="538"/>
      <c r="L58" s="538"/>
      <c r="M58" s="538"/>
      <c r="N58" s="538"/>
      <c r="O58" s="538"/>
      <c r="P58" s="538"/>
      <c r="Q58" s="538"/>
      <c r="R58" s="538"/>
      <c r="S58" s="538"/>
      <c r="T58" s="538"/>
      <c r="U58" s="538"/>
      <c r="V58" s="538"/>
      <c r="W58" s="538"/>
      <c r="X58" s="538"/>
      <c r="Y58" s="538"/>
      <c r="Z58" s="538"/>
      <c r="AA58" s="538"/>
      <c r="AB58" s="538"/>
      <c r="AC58" s="538"/>
      <c r="AD58" s="538"/>
      <c r="AE58" s="538"/>
      <c r="AF58" s="538"/>
      <c r="AG58" s="538"/>
      <c r="AH58" s="1198"/>
    </row>
    <row r="59" spans="1:34" ht="18.95" customHeight="1" x14ac:dyDescent="0.4">
      <c r="A59" s="1197" t="s">
        <v>210</v>
      </c>
      <c r="B59" s="538"/>
      <c r="C59" s="538"/>
      <c r="D59" s="538"/>
      <c r="E59" s="538"/>
      <c r="F59" s="538"/>
      <c r="G59" s="538"/>
      <c r="H59" s="538"/>
      <c r="I59" s="538"/>
      <c r="J59" s="538"/>
      <c r="K59" s="538"/>
      <c r="L59" s="538"/>
      <c r="M59" s="538"/>
      <c r="N59" s="538"/>
      <c r="O59" s="538"/>
      <c r="P59" s="538"/>
      <c r="Q59" s="538"/>
      <c r="R59" s="538"/>
      <c r="S59" s="538"/>
      <c r="T59" s="538"/>
      <c r="U59" s="538"/>
      <c r="V59" s="538"/>
      <c r="W59" s="538"/>
      <c r="X59" s="538"/>
      <c r="Y59" s="538"/>
      <c r="Z59" s="538"/>
      <c r="AA59" s="538"/>
      <c r="AB59" s="538"/>
      <c r="AC59" s="538"/>
      <c r="AD59" s="538"/>
      <c r="AE59" s="538"/>
      <c r="AF59" s="538"/>
      <c r="AG59" s="538"/>
      <c r="AH59" s="1198"/>
    </row>
    <row r="60" spans="1:34" ht="18.95" customHeight="1" x14ac:dyDescent="0.4">
      <c r="A60" s="1197" t="s">
        <v>211</v>
      </c>
      <c r="B60" s="538"/>
      <c r="C60" s="538"/>
      <c r="D60" s="538"/>
      <c r="E60" s="538"/>
      <c r="F60" s="538"/>
      <c r="G60" s="538"/>
      <c r="H60" s="538"/>
      <c r="I60" s="538"/>
      <c r="J60" s="538"/>
      <c r="K60" s="538"/>
      <c r="L60" s="538"/>
      <c r="M60" s="538"/>
      <c r="N60" s="538"/>
      <c r="O60" s="538"/>
      <c r="P60" s="538"/>
      <c r="Q60" s="538"/>
      <c r="R60" s="538"/>
      <c r="S60" s="538"/>
      <c r="T60" s="538"/>
      <c r="U60" s="538"/>
      <c r="V60" s="538"/>
      <c r="W60" s="538"/>
      <c r="X60" s="538"/>
      <c r="Y60" s="538"/>
      <c r="Z60" s="538"/>
      <c r="AA60" s="538"/>
      <c r="AB60" s="538"/>
      <c r="AC60" s="538"/>
      <c r="AD60" s="538"/>
      <c r="AE60" s="538"/>
      <c r="AF60" s="538"/>
      <c r="AG60" s="538"/>
      <c r="AH60" s="1198"/>
    </row>
    <row r="61" spans="1:34" ht="18.95" customHeight="1" x14ac:dyDescent="0.4">
      <c r="A61" s="1197" t="s">
        <v>212</v>
      </c>
      <c r="B61" s="538"/>
      <c r="C61" s="538"/>
      <c r="D61" s="538"/>
      <c r="E61" s="538"/>
      <c r="F61" s="538"/>
      <c r="G61" s="538"/>
      <c r="H61" s="538"/>
      <c r="I61" s="538"/>
      <c r="J61" s="538"/>
      <c r="K61" s="538"/>
      <c r="L61" s="538"/>
      <c r="M61" s="538"/>
      <c r="N61" s="538"/>
      <c r="O61" s="538"/>
      <c r="P61" s="538"/>
      <c r="Q61" s="538"/>
      <c r="R61" s="538"/>
      <c r="S61" s="538"/>
      <c r="T61" s="538"/>
      <c r="U61" s="538"/>
      <c r="V61" s="538"/>
      <c r="W61" s="538"/>
      <c r="X61" s="538"/>
      <c r="Y61" s="538"/>
      <c r="Z61" s="538"/>
      <c r="AA61" s="538"/>
      <c r="AB61" s="538"/>
      <c r="AC61" s="538"/>
      <c r="AD61" s="538"/>
      <c r="AE61" s="538"/>
      <c r="AF61" s="538"/>
      <c r="AG61" s="538"/>
      <c r="AH61" s="1198"/>
    </row>
    <row r="62" spans="1:34" ht="18.95" customHeight="1" x14ac:dyDescent="0.4">
      <c r="A62" s="1197" t="s">
        <v>177</v>
      </c>
      <c r="B62" s="538"/>
      <c r="C62" s="538"/>
      <c r="D62" s="538"/>
      <c r="E62" s="538"/>
      <c r="F62" s="538"/>
      <c r="G62" s="538"/>
      <c r="H62" s="538"/>
      <c r="I62" s="538"/>
      <c r="J62" s="538"/>
      <c r="K62" s="538"/>
      <c r="L62" s="538"/>
      <c r="M62" s="538"/>
      <c r="N62" s="538"/>
      <c r="O62" s="538"/>
      <c r="P62" s="538"/>
      <c r="Q62" s="538"/>
      <c r="R62" s="538"/>
      <c r="S62" s="538"/>
      <c r="T62" s="538"/>
      <c r="U62" s="538"/>
      <c r="V62" s="538"/>
      <c r="W62" s="538"/>
      <c r="X62" s="538"/>
      <c r="Y62" s="538"/>
      <c r="Z62" s="538"/>
      <c r="AA62" s="538"/>
      <c r="AB62" s="538"/>
      <c r="AC62" s="538"/>
      <c r="AD62" s="538"/>
      <c r="AE62" s="538"/>
      <c r="AF62" s="538"/>
      <c r="AG62" s="538"/>
      <c r="AH62" s="1198"/>
    </row>
    <row r="63" spans="1:34" ht="18.95" customHeight="1" x14ac:dyDescent="0.4">
      <c r="A63" s="1197" t="s">
        <v>178</v>
      </c>
      <c r="B63" s="538"/>
      <c r="C63" s="538"/>
      <c r="D63" s="538"/>
      <c r="E63" s="538"/>
      <c r="F63" s="538"/>
      <c r="G63" s="538"/>
      <c r="H63" s="538"/>
      <c r="I63" s="538"/>
      <c r="J63" s="538"/>
      <c r="K63" s="538"/>
      <c r="L63" s="538"/>
      <c r="M63" s="538"/>
      <c r="N63" s="538"/>
      <c r="O63" s="538"/>
      <c r="P63" s="538"/>
      <c r="Q63" s="538"/>
      <c r="R63" s="538"/>
      <c r="S63" s="538"/>
      <c r="T63" s="538"/>
      <c r="U63" s="538"/>
      <c r="V63" s="538"/>
      <c r="W63" s="538"/>
      <c r="X63" s="538"/>
      <c r="Y63" s="538"/>
      <c r="Z63" s="538"/>
      <c r="AA63" s="538"/>
      <c r="AB63" s="538"/>
      <c r="AC63" s="538"/>
      <c r="AD63" s="538"/>
      <c r="AE63" s="538"/>
      <c r="AF63" s="538"/>
      <c r="AG63" s="538"/>
      <c r="AH63" s="1198"/>
    </row>
    <row r="64" spans="1:34" ht="18.95" customHeight="1" x14ac:dyDescent="0.4">
      <c r="A64" s="1204" t="s">
        <v>179</v>
      </c>
      <c r="B64" s="1205"/>
      <c r="C64" s="1205"/>
      <c r="D64" s="1205"/>
      <c r="E64" s="1205"/>
      <c r="F64" s="1205"/>
      <c r="G64" s="1205"/>
      <c r="H64" s="1205"/>
      <c r="I64" s="1205"/>
      <c r="J64" s="1205"/>
      <c r="K64" s="1205"/>
      <c r="L64" s="1205"/>
      <c r="M64" s="1205"/>
      <c r="N64" s="1205"/>
      <c r="O64" s="1205"/>
      <c r="P64" s="1205"/>
      <c r="Q64" s="1205"/>
      <c r="R64" s="1205"/>
      <c r="S64" s="1205"/>
      <c r="T64" s="1205"/>
      <c r="U64" s="1205"/>
      <c r="V64" s="1205"/>
      <c r="W64" s="1205"/>
      <c r="X64" s="1205"/>
      <c r="Y64" s="1205"/>
      <c r="Z64" s="1205"/>
      <c r="AA64" s="1205"/>
      <c r="AB64" s="1205"/>
      <c r="AC64" s="1205"/>
      <c r="AD64" s="1205"/>
      <c r="AE64" s="1205"/>
      <c r="AF64" s="1205"/>
      <c r="AG64" s="1205"/>
      <c r="AH64" s="1206"/>
    </row>
    <row r="65" spans="1:34" ht="18.95" customHeight="1" x14ac:dyDescent="0.4">
      <c r="A65" s="538"/>
      <c r="B65" s="538"/>
      <c r="C65" s="538"/>
      <c r="D65" s="538"/>
      <c r="E65" s="538"/>
      <c r="F65" s="538"/>
      <c r="G65" s="538"/>
      <c r="H65" s="538"/>
      <c r="I65" s="538"/>
      <c r="J65" s="538"/>
      <c r="K65" s="538"/>
      <c r="L65" s="538"/>
      <c r="M65" s="538"/>
      <c r="N65" s="538"/>
      <c r="O65" s="538"/>
      <c r="P65" s="538"/>
      <c r="Q65" s="538"/>
      <c r="R65" s="538"/>
      <c r="S65" s="538"/>
      <c r="T65" s="538"/>
      <c r="U65" s="538"/>
      <c r="V65" s="538"/>
      <c r="W65" s="538"/>
      <c r="X65" s="538"/>
      <c r="Y65" s="538"/>
      <c r="Z65" s="538"/>
      <c r="AA65" s="538"/>
      <c r="AB65" s="538"/>
      <c r="AC65" s="538"/>
      <c r="AD65" s="538"/>
      <c r="AE65" s="538"/>
      <c r="AF65" s="538"/>
      <c r="AG65" s="538"/>
      <c r="AH65" s="538"/>
    </row>
    <row r="66" spans="1:34" ht="18.95" customHeight="1" x14ac:dyDescent="0.4">
      <c r="A66" s="538"/>
      <c r="B66" s="538"/>
      <c r="C66" s="538"/>
      <c r="D66" s="538"/>
      <c r="E66" s="538"/>
      <c r="F66" s="538"/>
      <c r="G66" s="538"/>
      <c r="H66" s="538"/>
      <c r="I66" s="538"/>
      <c r="J66" s="538"/>
      <c r="K66" s="538"/>
      <c r="L66" s="538"/>
      <c r="M66" s="538"/>
      <c r="N66" s="538"/>
      <c r="O66" s="538"/>
      <c r="P66" s="538"/>
      <c r="Q66" s="538"/>
      <c r="R66" s="538"/>
      <c r="S66" s="538"/>
      <c r="T66" s="538"/>
      <c r="U66" s="538"/>
      <c r="V66" s="538"/>
      <c r="W66" s="538"/>
      <c r="X66" s="538"/>
      <c r="Y66" s="538"/>
      <c r="Z66" s="538"/>
      <c r="AA66" s="538"/>
      <c r="AB66" s="538"/>
      <c r="AC66" s="538"/>
      <c r="AD66" s="538"/>
      <c r="AE66" s="538"/>
      <c r="AF66" s="538"/>
      <c r="AG66" s="538"/>
      <c r="AH66" s="538"/>
    </row>
    <row r="67" spans="1:34" ht="18.95" customHeight="1" x14ac:dyDescent="0.4">
      <c r="A67" s="538"/>
      <c r="B67" s="538"/>
      <c r="C67" s="538"/>
      <c r="D67" s="538"/>
      <c r="E67" s="538"/>
      <c r="F67" s="538"/>
      <c r="G67" s="538"/>
      <c r="H67" s="538"/>
      <c r="I67" s="538"/>
      <c r="J67" s="538"/>
      <c r="K67" s="538"/>
      <c r="L67" s="538"/>
      <c r="M67" s="538"/>
      <c r="N67" s="538"/>
      <c r="O67" s="538"/>
      <c r="P67" s="538"/>
      <c r="Q67" s="538"/>
      <c r="R67" s="538"/>
      <c r="S67" s="538"/>
      <c r="T67" s="538"/>
      <c r="U67" s="538"/>
      <c r="V67" s="538"/>
      <c r="W67" s="538"/>
      <c r="X67" s="538"/>
      <c r="Y67" s="538"/>
      <c r="Z67" s="538"/>
      <c r="AA67" s="538"/>
      <c r="AB67" s="538"/>
      <c r="AC67" s="538"/>
      <c r="AD67" s="538"/>
      <c r="AE67" s="538"/>
      <c r="AF67" s="538"/>
      <c r="AG67" s="538"/>
      <c r="AH67" s="538"/>
    </row>
    <row r="68" spans="1:34" ht="18.95" customHeight="1" x14ac:dyDescent="0.4">
      <c r="A68" s="1203"/>
      <c r="B68" s="1203"/>
      <c r="C68" s="1203"/>
      <c r="D68" s="1203"/>
      <c r="E68" s="1203"/>
      <c r="F68" s="1203"/>
      <c r="G68" s="1203"/>
      <c r="H68" s="1203"/>
      <c r="I68" s="1203"/>
      <c r="J68" s="1203"/>
      <c r="K68" s="1203"/>
      <c r="L68" s="1203"/>
      <c r="M68" s="1203"/>
      <c r="N68" s="1203"/>
      <c r="O68" s="1203"/>
      <c r="P68" s="1203"/>
      <c r="Q68" s="1203"/>
      <c r="R68" s="1203"/>
      <c r="S68" s="1203"/>
      <c r="T68" s="1203"/>
      <c r="U68" s="1203"/>
      <c r="V68" s="1203"/>
      <c r="W68" s="1203"/>
      <c r="X68" s="1203"/>
      <c r="Y68" s="1203"/>
      <c r="Z68" s="1203"/>
      <c r="AA68" s="1203"/>
      <c r="AB68" s="1203"/>
      <c r="AC68" s="1203"/>
      <c r="AD68" s="1203"/>
      <c r="AE68" s="1203"/>
      <c r="AF68" s="1203"/>
      <c r="AG68" s="1203"/>
      <c r="AH68" s="1203"/>
    </row>
    <row r="69" spans="1:34" ht="18.95" customHeight="1" x14ac:dyDescent="0.4">
      <c r="A69" s="1203"/>
      <c r="B69" s="1203"/>
      <c r="C69" s="1203"/>
      <c r="D69" s="1203"/>
      <c r="E69" s="1203"/>
      <c r="F69" s="1203"/>
      <c r="G69" s="1203"/>
      <c r="H69" s="1203"/>
      <c r="I69" s="1203"/>
      <c r="J69" s="1203"/>
      <c r="K69" s="1203"/>
      <c r="L69" s="1203"/>
      <c r="M69" s="1203"/>
      <c r="N69" s="1203"/>
      <c r="O69" s="1203"/>
      <c r="P69" s="1203"/>
      <c r="Q69" s="1203"/>
      <c r="R69" s="1203"/>
      <c r="S69" s="1203"/>
      <c r="T69" s="1203"/>
      <c r="U69" s="1203"/>
      <c r="V69" s="1203"/>
      <c r="W69" s="1203"/>
      <c r="X69" s="1203"/>
      <c r="Y69" s="1203"/>
      <c r="Z69" s="1203"/>
      <c r="AA69" s="1203"/>
      <c r="AB69" s="1203"/>
      <c r="AC69" s="1203"/>
      <c r="AD69" s="1203"/>
      <c r="AE69" s="1203"/>
      <c r="AF69" s="1203"/>
      <c r="AG69" s="1203"/>
      <c r="AH69" s="1203"/>
    </row>
    <row r="70" spans="1:34" ht="18.95" customHeight="1" x14ac:dyDescent="0.4">
      <c r="A70" s="1203"/>
      <c r="B70" s="1203"/>
      <c r="C70" s="1203"/>
      <c r="D70" s="1203"/>
      <c r="E70" s="1203"/>
      <c r="F70" s="1203"/>
      <c r="G70" s="1203"/>
      <c r="H70" s="1203"/>
      <c r="I70" s="1203"/>
      <c r="J70" s="1203"/>
      <c r="K70" s="1203"/>
      <c r="L70" s="1203"/>
      <c r="M70" s="1203"/>
      <c r="N70" s="1203"/>
      <c r="O70" s="1203"/>
      <c r="P70" s="1203"/>
      <c r="Q70" s="1203"/>
      <c r="R70" s="1203"/>
      <c r="S70" s="1203"/>
      <c r="T70" s="1203"/>
      <c r="U70" s="1203"/>
      <c r="V70" s="1203"/>
      <c r="W70" s="1203"/>
      <c r="X70" s="1203"/>
      <c r="Y70" s="1203"/>
      <c r="Z70" s="1203"/>
      <c r="AA70" s="1203"/>
      <c r="AB70" s="1203"/>
      <c r="AC70" s="1203"/>
      <c r="AD70" s="1203"/>
      <c r="AE70" s="1203"/>
      <c r="AF70" s="1203"/>
      <c r="AG70" s="1203"/>
      <c r="AH70" s="1203"/>
    </row>
    <row r="71" spans="1:34" ht="18.95" customHeight="1" x14ac:dyDescent="0.4">
      <c r="A71" s="1203"/>
      <c r="B71" s="1203"/>
      <c r="C71" s="1203"/>
      <c r="D71" s="1203"/>
      <c r="E71" s="1203"/>
      <c r="F71" s="1203"/>
      <c r="G71" s="1203"/>
      <c r="H71" s="1203"/>
      <c r="I71" s="1203"/>
      <c r="J71" s="1203"/>
      <c r="K71" s="1203"/>
      <c r="L71" s="1203"/>
      <c r="M71" s="1203"/>
      <c r="N71" s="1203"/>
      <c r="O71" s="1203"/>
      <c r="P71" s="1203"/>
      <c r="Q71" s="1203"/>
      <c r="R71" s="1203"/>
      <c r="S71" s="1203"/>
      <c r="T71" s="1203"/>
      <c r="U71" s="1203"/>
      <c r="V71" s="1203"/>
      <c r="W71" s="1203"/>
      <c r="X71" s="1203"/>
      <c r="Y71" s="1203"/>
      <c r="Z71" s="1203"/>
      <c r="AA71" s="1203"/>
      <c r="AB71" s="1203"/>
      <c r="AC71" s="1203"/>
      <c r="AD71" s="1203"/>
      <c r="AE71" s="1203"/>
      <c r="AF71" s="1203"/>
      <c r="AG71" s="1203"/>
      <c r="AH71" s="1203"/>
    </row>
    <row r="72" spans="1:34" ht="18.95" customHeight="1" x14ac:dyDescent="0.4">
      <c r="A72" s="1203"/>
      <c r="B72" s="1203"/>
      <c r="C72" s="1203"/>
      <c r="D72" s="1203"/>
      <c r="E72" s="1203"/>
      <c r="F72" s="1203"/>
      <c r="G72" s="1203"/>
      <c r="H72" s="1203"/>
      <c r="I72" s="1203"/>
      <c r="J72" s="1203"/>
      <c r="K72" s="1203"/>
      <c r="L72" s="1203"/>
      <c r="M72" s="1203"/>
      <c r="N72" s="1203"/>
      <c r="O72" s="1203"/>
      <c r="P72" s="1203"/>
      <c r="Q72" s="1203"/>
      <c r="R72" s="1203"/>
      <c r="S72" s="1203"/>
      <c r="T72" s="1203"/>
      <c r="U72" s="1203"/>
      <c r="V72" s="1203"/>
      <c r="W72" s="1203"/>
      <c r="X72" s="1203"/>
      <c r="Y72" s="1203"/>
      <c r="Z72" s="1203"/>
      <c r="AA72" s="1203"/>
      <c r="AB72" s="1203"/>
      <c r="AC72" s="1203"/>
      <c r="AD72" s="1203"/>
      <c r="AE72" s="1203"/>
      <c r="AF72" s="1203"/>
      <c r="AG72" s="1203"/>
      <c r="AH72" s="1203"/>
    </row>
    <row r="73" spans="1:34" ht="18.95" customHeight="1" x14ac:dyDescent="0.4">
      <c r="A73" s="1203"/>
      <c r="B73" s="1203"/>
      <c r="C73" s="1203"/>
      <c r="D73" s="1203"/>
      <c r="E73" s="1203"/>
      <c r="F73" s="1203"/>
      <c r="G73" s="1203"/>
      <c r="H73" s="1203"/>
      <c r="I73" s="1203"/>
      <c r="J73" s="1203"/>
      <c r="K73" s="1203"/>
      <c r="L73" s="1203"/>
      <c r="M73" s="1203"/>
      <c r="N73" s="1203"/>
      <c r="O73" s="1203"/>
      <c r="P73" s="1203"/>
      <c r="Q73" s="1203"/>
      <c r="R73" s="1203"/>
      <c r="S73" s="1203"/>
      <c r="T73" s="1203"/>
      <c r="U73" s="1203"/>
      <c r="V73" s="1203"/>
      <c r="W73" s="1203"/>
      <c r="X73" s="1203"/>
      <c r="Y73" s="1203"/>
      <c r="Z73" s="1203"/>
      <c r="AA73" s="1203"/>
      <c r="AB73" s="1203"/>
      <c r="AC73" s="1203"/>
      <c r="AD73" s="1203"/>
      <c r="AE73" s="1203"/>
      <c r="AF73" s="1203"/>
      <c r="AG73" s="1203"/>
      <c r="AH73" s="1203"/>
    </row>
    <row r="74" spans="1:34" ht="18.95" customHeight="1" x14ac:dyDescent="0.4">
      <c r="A74" s="1203"/>
      <c r="B74" s="1203"/>
      <c r="C74" s="1203"/>
      <c r="D74" s="1203"/>
      <c r="E74" s="1203"/>
      <c r="F74" s="1203"/>
      <c r="G74" s="1203"/>
      <c r="H74" s="1203"/>
      <c r="I74" s="1203"/>
      <c r="J74" s="1203"/>
      <c r="K74" s="1203"/>
      <c r="L74" s="1203"/>
      <c r="M74" s="1203"/>
      <c r="N74" s="1203"/>
      <c r="O74" s="1203"/>
      <c r="P74" s="1203"/>
      <c r="Q74" s="1203"/>
      <c r="R74" s="1203"/>
      <c r="S74" s="1203"/>
      <c r="T74" s="1203"/>
      <c r="U74" s="1203"/>
      <c r="V74" s="1203"/>
      <c r="W74" s="1203"/>
      <c r="X74" s="1203"/>
      <c r="Y74" s="1203"/>
      <c r="Z74" s="1203"/>
      <c r="AA74" s="1203"/>
      <c r="AB74" s="1203"/>
      <c r="AC74" s="1203"/>
      <c r="AD74" s="1203"/>
      <c r="AE74" s="1203"/>
      <c r="AF74" s="1203"/>
      <c r="AG74" s="1203"/>
      <c r="AH74" s="1203"/>
    </row>
    <row r="75" spans="1:34" ht="18.95" customHeight="1" x14ac:dyDescent="0.4">
      <c r="A75" s="1203"/>
      <c r="B75" s="1203"/>
      <c r="C75" s="1203"/>
      <c r="D75" s="1203"/>
      <c r="E75" s="1203"/>
      <c r="F75" s="1203"/>
      <c r="G75" s="1203"/>
      <c r="H75" s="1203"/>
      <c r="I75" s="1203"/>
      <c r="J75" s="1203"/>
      <c r="K75" s="1203"/>
      <c r="L75" s="1203"/>
      <c r="M75" s="1203"/>
      <c r="N75" s="1203"/>
      <c r="O75" s="1203"/>
      <c r="P75" s="1203"/>
      <c r="Q75" s="1203"/>
      <c r="R75" s="1203"/>
      <c r="S75" s="1203"/>
      <c r="T75" s="1203"/>
      <c r="U75" s="1203"/>
      <c r="V75" s="1203"/>
      <c r="W75" s="1203"/>
      <c r="X75" s="1203"/>
      <c r="Y75" s="1203"/>
      <c r="Z75" s="1203"/>
      <c r="AA75" s="1203"/>
      <c r="AB75" s="1203"/>
      <c r="AC75" s="1203"/>
      <c r="AD75" s="1203"/>
      <c r="AE75" s="1203"/>
      <c r="AF75" s="1203"/>
      <c r="AG75" s="1203"/>
      <c r="AH75" s="1203"/>
    </row>
    <row r="76" spans="1:34" ht="18.95" customHeight="1" x14ac:dyDescent="0.4">
      <c r="A76" s="1203"/>
      <c r="B76" s="1203"/>
      <c r="C76" s="1203"/>
      <c r="D76" s="1203"/>
      <c r="E76" s="1203"/>
      <c r="F76" s="1203"/>
      <c r="G76" s="1203"/>
      <c r="H76" s="1203"/>
      <c r="I76" s="1203"/>
      <c r="J76" s="1203"/>
      <c r="K76" s="1203"/>
      <c r="L76" s="1203"/>
      <c r="M76" s="1203"/>
      <c r="N76" s="1203"/>
      <c r="O76" s="1203"/>
      <c r="P76" s="1203"/>
      <c r="Q76" s="1203"/>
      <c r="R76" s="1203"/>
      <c r="S76" s="1203"/>
      <c r="T76" s="1203"/>
      <c r="U76" s="1203"/>
      <c r="V76" s="1203"/>
      <c r="W76" s="1203"/>
      <c r="X76" s="1203"/>
      <c r="Y76" s="1203"/>
      <c r="Z76" s="1203"/>
      <c r="AA76" s="1203"/>
      <c r="AB76" s="1203"/>
      <c r="AC76" s="1203"/>
      <c r="AD76" s="1203"/>
      <c r="AE76" s="1203"/>
      <c r="AF76" s="1203"/>
      <c r="AG76" s="1203"/>
      <c r="AH76" s="1203"/>
    </row>
    <row r="77" spans="1:34" ht="18.95" customHeight="1" x14ac:dyDescent="0.4">
      <c r="A77" s="1203"/>
      <c r="B77" s="1203"/>
      <c r="C77" s="1203"/>
      <c r="D77" s="1203"/>
      <c r="E77" s="1203"/>
      <c r="F77" s="1203"/>
      <c r="G77" s="1203"/>
      <c r="H77" s="1203"/>
      <c r="I77" s="1203"/>
      <c r="J77" s="1203"/>
      <c r="K77" s="1203"/>
      <c r="L77" s="1203"/>
      <c r="M77" s="1203"/>
      <c r="N77" s="1203"/>
      <c r="O77" s="1203"/>
      <c r="P77" s="1203"/>
      <c r="Q77" s="1203"/>
      <c r="R77" s="1203"/>
      <c r="S77" s="1203"/>
      <c r="T77" s="1203"/>
      <c r="U77" s="1203"/>
      <c r="V77" s="1203"/>
      <c r="W77" s="1203"/>
      <c r="X77" s="1203"/>
      <c r="Y77" s="1203"/>
      <c r="Z77" s="1203"/>
      <c r="AA77" s="1203"/>
      <c r="AB77" s="1203"/>
      <c r="AC77" s="1203"/>
      <c r="AD77" s="1203"/>
      <c r="AE77" s="1203"/>
      <c r="AF77" s="1203"/>
      <c r="AG77" s="1203"/>
      <c r="AH77" s="1203"/>
    </row>
    <row r="78" spans="1:34" ht="14.85" customHeight="1" x14ac:dyDescent="0.4">
      <c r="A78" s="5"/>
    </row>
    <row r="79" spans="1:34" ht="14.85" customHeight="1" x14ac:dyDescent="0.4">
      <c r="A79" s="5"/>
    </row>
    <row r="80" spans="1:34" ht="14.85" customHeight="1" x14ac:dyDescent="0.4">
      <c r="A80" s="5"/>
    </row>
    <row r="81" spans="1:1" ht="14.85" customHeight="1" x14ac:dyDescent="0.4">
      <c r="A81" s="5"/>
    </row>
    <row r="82" spans="1:1" ht="14.85" customHeight="1" x14ac:dyDescent="0.4">
      <c r="A82" s="5"/>
    </row>
    <row r="83" spans="1:1" ht="14.85" customHeight="1" x14ac:dyDescent="0.4">
      <c r="A83" s="5"/>
    </row>
    <row r="84" spans="1:1" ht="14.85" customHeight="1" x14ac:dyDescent="0.4">
      <c r="A84" s="5"/>
    </row>
    <row r="85" spans="1:1" ht="14.85" customHeight="1" x14ac:dyDescent="0.4">
      <c r="A85" s="5"/>
    </row>
    <row r="86" spans="1:1" ht="14.85" customHeight="1" x14ac:dyDescent="0.4">
      <c r="A86" s="5"/>
    </row>
    <row r="87" spans="1:1" ht="14.85" customHeight="1" x14ac:dyDescent="0.4">
      <c r="A87" s="5"/>
    </row>
    <row r="88" spans="1:1" ht="14.85" customHeight="1" x14ac:dyDescent="0.4">
      <c r="A88" s="5"/>
    </row>
    <row r="89" spans="1:1" ht="14.85" customHeight="1" x14ac:dyDescent="0.4">
      <c r="A89" s="5"/>
    </row>
    <row r="90" spans="1:1" ht="14.85" customHeight="1" x14ac:dyDescent="0.4">
      <c r="A90" s="5"/>
    </row>
    <row r="91" spans="1:1" ht="14.85" customHeight="1" x14ac:dyDescent="0.4">
      <c r="A91" s="5"/>
    </row>
    <row r="92" spans="1:1" ht="14.85" customHeight="1" x14ac:dyDescent="0.4">
      <c r="A92" s="5"/>
    </row>
    <row r="93" spans="1:1" ht="14.85" customHeight="1" x14ac:dyDescent="0.4">
      <c r="A93" s="5"/>
    </row>
    <row r="94" spans="1:1" ht="14.85" customHeight="1" x14ac:dyDescent="0.4">
      <c r="A94" s="5"/>
    </row>
    <row r="95" spans="1:1" ht="14.85" customHeight="1" x14ac:dyDescent="0.4">
      <c r="A95" s="5"/>
    </row>
    <row r="96" spans="1:1" ht="14.85" customHeight="1" x14ac:dyDescent="0.4">
      <c r="A96" s="5"/>
    </row>
    <row r="97" spans="1:1" ht="14.85" customHeight="1" x14ac:dyDescent="0.4">
      <c r="A97" s="5"/>
    </row>
    <row r="98" spans="1:1" ht="14.85" customHeight="1" x14ac:dyDescent="0.4">
      <c r="A98" s="5"/>
    </row>
    <row r="99" spans="1:1" ht="14.85" customHeight="1" x14ac:dyDescent="0.4">
      <c r="A99" s="5"/>
    </row>
    <row r="100" spans="1:1" ht="14.85" customHeight="1" x14ac:dyDescent="0.4">
      <c r="A100" s="5"/>
    </row>
    <row r="101" spans="1:1" ht="14.85" customHeight="1" x14ac:dyDescent="0.4">
      <c r="A101" s="5"/>
    </row>
    <row r="102" spans="1:1" ht="14.85" customHeight="1" x14ac:dyDescent="0.4">
      <c r="A102" s="5"/>
    </row>
    <row r="103" spans="1:1" ht="14.85" customHeight="1" x14ac:dyDescent="0.4">
      <c r="A103" s="5"/>
    </row>
    <row r="104" spans="1:1" ht="14.85" customHeight="1" x14ac:dyDescent="0.4">
      <c r="A104" s="5"/>
    </row>
    <row r="105" spans="1:1" ht="14.85" customHeight="1" x14ac:dyDescent="0.4">
      <c r="A105" s="5"/>
    </row>
    <row r="106" spans="1:1" ht="14.85" customHeight="1" x14ac:dyDescent="0.4">
      <c r="A106" s="5"/>
    </row>
    <row r="107" spans="1:1" ht="14.85" customHeight="1" x14ac:dyDescent="0.4">
      <c r="A107" s="5"/>
    </row>
    <row r="108" spans="1:1" ht="14.85" customHeight="1" x14ac:dyDescent="0.4">
      <c r="A108" s="5"/>
    </row>
    <row r="109" spans="1:1" ht="14.85" customHeight="1" x14ac:dyDescent="0.4">
      <c r="A109" s="5"/>
    </row>
    <row r="110" spans="1:1" ht="14.85" customHeight="1" x14ac:dyDescent="0.4">
      <c r="A110" s="5"/>
    </row>
    <row r="111" spans="1:1" ht="14.85" customHeight="1" x14ac:dyDescent="0.4">
      <c r="A111" s="5"/>
    </row>
    <row r="112" spans="1:1" ht="14.85" customHeight="1" x14ac:dyDescent="0.4">
      <c r="A112" s="5"/>
    </row>
    <row r="113" spans="1:1" ht="14.85" customHeight="1" x14ac:dyDescent="0.4">
      <c r="A113" s="5"/>
    </row>
    <row r="114" spans="1:1" ht="14.85" customHeight="1" x14ac:dyDescent="0.4">
      <c r="A114" s="5"/>
    </row>
    <row r="115" spans="1:1" ht="14.85" customHeight="1" x14ac:dyDescent="0.4">
      <c r="A115" s="5"/>
    </row>
    <row r="116" spans="1:1" ht="14.85" customHeight="1" x14ac:dyDescent="0.4">
      <c r="A116" s="5"/>
    </row>
    <row r="117" spans="1:1" ht="14.85" customHeight="1" x14ac:dyDescent="0.4">
      <c r="A117" s="5"/>
    </row>
    <row r="118" spans="1:1" ht="14.85" customHeight="1" x14ac:dyDescent="0.4">
      <c r="A118" s="5"/>
    </row>
    <row r="119" spans="1:1" ht="14.85" customHeight="1" x14ac:dyDescent="0.4">
      <c r="A119" s="5"/>
    </row>
    <row r="120" spans="1:1" ht="14.85" customHeight="1" x14ac:dyDescent="0.4">
      <c r="A120" s="5"/>
    </row>
    <row r="121" spans="1:1" ht="14.85" customHeight="1" x14ac:dyDescent="0.4">
      <c r="A121" s="5"/>
    </row>
    <row r="122" spans="1:1" ht="14.85" customHeight="1" x14ac:dyDescent="0.4">
      <c r="A122" s="5"/>
    </row>
    <row r="123" spans="1:1" ht="14.85" customHeight="1" x14ac:dyDescent="0.4">
      <c r="A123" s="5"/>
    </row>
    <row r="124" spans="1:1" ht="14.85" customHeight="1" x14ac:dyDescent="0.4">
      <c r="A124" s="5"/>
    </row>
    <row r="125" spans="1:1" ht="14.85" customHeight="1" x14ac:dyDescent="0.4">
      <c r="A125" s="5"/>
    </row>
    <row r="126" spans="1:1" ht="14.85" customHeight="1" x14ac:dyDescent="0.4">
      <c r="A126" s="5"/>
    </row>
    <row r="127" spans="1:1" ht="14.85" customHeight="1" x14ac:dyDescent="0.4">
      <c r="A127" s="5"/>
    </row>
    <row r="128" spans="1:1" ht="14.85" customHeight="1" x14ac:dyDescent="0.4">
      <c r="A128" s="5"/>
    </row>
    <row r="129" spans="1:1" ht="14.85" customHeight="1" x14ac:dyDescent="0.4">
      <c r="A129" s="5"/>
    </row>
    <row r="130" spans="1:1" ht="14.85" customHeight="1" x14ac:dyDescent="0.4">
      <c r="A130" s="5"/>
    </row>
    <row r="131" spans="1:1" ht="14.85" customHeight="1" x14ac:dyDescent="0.4">
      <c r="A131" s="5"/>
    </row>
    <row r="132" spans="1:1" ht="14.85" customHeight="1" x14ac:dyDescent="0.4">
      <c r="A132" s="5"/>
    </row>
    <row r="133" spans="1:1" ht="14.85" customHeight="1" x14ac:dyDescent="0.4">
      <c r="A133" s="5"/>
    </row>
    <row r="134" spans="1:1" ht="14.85" customHeight="1" x14ac:dyDescent="0.4">
      <c r="A134" s="5"/>
    </row>
    <row r="135" spans="1:1" ht="14.85" customHeight="1" x14ac:dyDescent="0.4">
      <c r="A135" s="5"/>
    </row>
    <row r="136" spans="1:1" ht="14.85" customHeight="1" x14ac:dyDescent="0.4">
      <c r="A136" s="5"/>
    </row>
    <row r="137" spans="1:1" ht="14.85" customHeight="1" x14ac:dyDescent="0.4">
      <c r="A137" s="5"/>
    </row>
    <row r="138" spans="1:1" ht="14.85" customHeight="1" x14ac:dyDescent="0.4">
      <c r="A138" s="5"/>
    </row>
    <row r="139" spans="1:1" ht="14.85" customHeight="1" x14ac:dyDescent="0.4">
      <c r="A139" s="5"/>
    </row>
    <row r="140" spans="1:1" ht="14.85" customHeight="1" x14ac:dyDescent="0.4">
      <c r="A140" s="5"/>
    </row>
    <row r="141" spans="1:1" ht="14.85" customHeight="1" x14ac:dyDescent="0.4">
      <c r="A141" s="5"/>
    </row>
    <row r="142" spans="1:1" ht="14.85" customHeight="1" x14ac:dyDescent="0.4">
      <c r="A142" s="5"/>
    </row>
    <row r="143" spans="1:1" ht="14.85" customHeight="1" x14ac:dyDescent="0.4">
      <c r="A143" s="5"/>
    </row>
    <row r="144" spans="1:1" ht="14.85" customHeight="1" x14ac:dyDescent="0.4">
      <c r="A144" s="5"/>
    </row>
    <row r="145" spans="1:1" ht="14.85" customHeight="1" x14ac:dyDescent="0.4">
      <c r="A145" s="5"/>
    </row>
    <row r="146" spans="1:1" ht="14.85" customHeight="1" x14ac:dyDescent="0.4">
      <c r="A146" s="5"/>
    </row>
    <row r="147" spans="1:1" ht="14.85" customHeight="1" x14ac:dyDescent="0.4">
      <c r="A147" s="5"/>
    </row>
    <row r="148" spans="1:1" ht="14.85" customHeight="1" x14ac:dyDescent="0.4">
      <c r="A148" s="5"/>
    </row>
    <row r="149" spans="1:1" ht="14.85" customHeight="1" x14ac:dyDescent="0.4">
      <c r="A149" s="5"/>
    </row>
    <row r="150" spans="1:1" ht="14.85" customHeight="1" x14ac:dyDescent="0.4">
      <c r="A150" s="5"/>
    </row>
  </sheetData>
  <mergeCells count="67">
    <mergeCell ref="A76:AH76"/>
    <mergeCell ref="A77:AH77"/>
    <mergeCell ref="A57:AH57"/>
    <mergeCell ref="A70:AH70"/>
    <mergeCell ref="A71:AH71"/>
    <mergeCell ref="A72:AH72"/>
    <mergeCell ref="A73:AH73"/>
    <mergeCell ref="A74:AH74"/>
    <mergeCell ref="A75:AH75"/>
    <mergeCell ref="A64:AH64"/>
    <mergeCell ref="A65:AH65"/>
    <mergeCell ref="A66:AH66"/>
    <mergeCell ref="A67:AH67"/>
    <mergeCell ref="A68:AH68"/>
    <mergeCell ref="A69:AH69"/>
    <mergeCell ref="A58:AH58"/>
    <mergeCell ref="A59:AH59"/>
    <mergeCell ref="A60:AH60"/>
    <mergeCell ref="A61:AH61"/>
    <mergeCell ref="A62:AH62"/>
    <mergeCell ref="A63:AH63"/>
    <mergeCell ref="A37:AH37"/>
    <mergeCell ref="A38:AH38"/>
    <mergeCell ref="A39:AH39"/>
    <mergeCell ref="A56:AH56"/>
    <mergeCell ref="A42:AH42"/>
    <mergeCell ref="A43:AH43"/>
    <mergeCell ref="A44:AH44"/>
    <mergeCell ref="A45:AH45"/>
    <mergeCell ref="A46:AH46"/>
    <mergeCell ref="A47:AH47"/>
    <mergeCell ref="A51:AH51"/>
    <mergeCell ref="A52:AH52"/>
    <mergeCell ref="A53:AH53"/>
    <mergeCell ref="A54:AH54"/>
    <mergeCell ref="A55:AH55"/>
    <mergeCell ref="A3:AH4"/>
    <mergeCell ref="A16:AH16"/>
    <mergeCell ref="A18:AH18"/>
    <mergeCell ref="A19:AH19"/>
    <mergeCell ref="A48:AH48"/>
    <mergeCell ref="A49:AH49"/>
    <mergeCell ref="A50:AH50"/>
    <mergeCell ref="A41:AH41"/>
    <mergeCell ref="A26:AH26"/>
    <mergeCell ref="Y6:AA6"/>
    <mergeCell ref="AC6:AD6"/>
    <mergeCell ref="A27:AH27"/>
    <mergeCell ref="A28:AH28"/>
    <mergeCell ref="A20:AH20"/>
    <mergeCell ref="A22:AH22"/>
    <mergeCell ref="A23:AH23"/>
    <mergeCell ref="A24:AH24"/>
    <mergeCell ref="A25:AH25"/>
    <mergeCell ref="A40:AH40"/>
    <mergeCell ref="A29:AH29"/>
    <mergeCell ref="A30:AH30"/>
    <mergeCell ref="A31:AH31"/>
    <mergeCell ref="A32:AH32"/>
    <mergeCell ref="AF6:AG6"/>
    <mergeCell ref="A8:C8"/>
    <mergeCell ref="P8:R9"/>
    <mergeCell ref="T8:AH9"/>
    <mergeCell ref="A33:AH33"/>
    <mergeCell ref="A34:AH34"/>
    <mergeCell ref="A35:AH35"/>
    <mergeCell ref="A36:AH36"/>
  </mergeCells>
  <phoneticPr fontId="5"/>
  <dataValidations count="2">
    <dataValidation type="list" showInputMessage="1" showErrorMessage="1" sqref="AO983066:AO983067 AO25:AO26 H65562:H65563 AO65562:AO65563 H131098:H131099 AO131098:AO131099 H196634:H196635 AO196634:AO196635 H262170:H262171 AO262170:AO262171 H327706:H327707 AO327706:AO327707 H393242:H393243 AO393242:AO393243 H458778:H458779 AO458778:AO458779 H524314:H524315 AO524314:AO524315 H589850:H589851 AO589850:AO589851 H655386:H655387 AO655386:AO655387 H720922:H720923 AO720922:AO720923 H786458:H786459 AO786458:AO786459 H851994:H851995 AO851994:AO851995 H917530:H917531 AO917530:AO917531 H983066:H983067" xr:uid="{FC814825-C1D1-4432-B6B3-8C6538902880}">
      <formula1>"　,営利法人,社会福祉法人,医療法人,社団法人,財団法人,NPO法人,協同組合,宗教法人"</formula1>
    </dataValidation>
    <dataValidation type="list" allowBlank="1" showInputMessage="1" showErrorMessage="1" sqref="AV37:AV42 O65574:O65579 AV65574:AV65579 O131110:O131115 AV131110:AV131115 O196646:O196651 AV196646:AV196651 O262182:O262187 AV262182:AV262187 O327718:O327723 AV327718:AV327723 O393254:O393259 AV393254:AV393259 O458790:O458795 AV458790:AV458795 O524326:O524331 AV524326:AV524331 O589862:O589867 AV589862:AV589867 O655398:O655403 AV655398:AV655403 O720934:O720939 AV720934:AV720939 O786470:O786475 AV786470:AV786475 O852006:O852011 AV852006:AV852011 O917542:O917547 AV917542:AV917547 O983078:O983083 AV983078:AV983083 AX38:AX42 Q65575:Q65579 AX65575:AX65579 Q131111:Q131115 AX131111:AX131115 Q196647:Q196651 AX196647:AX196651 Q262183:Q262187 AX262183:AX262187 Q327719:Q327723 AX327719:AX327723 Q393255:Q393259 AX393255:AX393259 Q458791:Q458795 AX458791:AX458795 Q524327:Q524331 AX524327:AX524331 Q589863:Q589867 AX589863:AX589867 Q655399:Q655403 AX655399:AX655403 Q720935:Q720939 AX720935:AX720939 Q786471:Q786475 AX786471:AX786475 Q852007:Q852011 AX852007:AX852011 Q917543:Q917547 AX917543:AX917547 Q983079:Q983083 AX983079:AX983083 BB37:BB47 U65574:U65584 BB65574:BB65584 U131110:U131120 BB131110:BB131120 U196646:U196656 BB196646:BB196656 U262182:U262192 BB262182:BB262192 U327718:U327728 BB327718:BB327728 U393254:U393264 BB393254:BB393264 U458790:U458800 BB458790:BB458800 U524326:U524336 BB524326:BB524336 U589862:U589872 BB589862:BB589872 U655398:U655408 BB655398:BB655408 U720934:U720944 BB720934:BB720944 U786470:U786480 BB786470:BB786480 U852006:U852016 BB852006:BB852016 U917542:U917552 BB917542:BB917552 U983078:U983088 BB983078:BB983088 BC983079:BC983088 BC38:BC47 V65575:V65584 BC65575:BC65584 V131111:V131120 BC131111:BC131120 V196647:V196656 BC196647:BC196656 V262183:V262192 BC262183:BC262192 V327719:V327728 BC327719:BC327728 V393255:V393264 BC393255:BC393264 V458791:V458800 BC458791:BC458800 V524327:V524336 BC524327:BC524336 V589863:V589872 BC589863:BC589872 V655399:V655408 BC655399:BC655408 V720935:V720944 BC720935:BC720944 V786471:V786480 BC786471:BC786480 V852007:V852016 BC852007:BC852016 V917543:V917552 BC917543:BC917552 V983079:V983088" xr:uid="{5ECF4217-491B-4ED1-9C40-9C8AB6C79430}">
      <formula1>"〇"</formula1>
    </dataValidation>
  </dataValidations>
  <pageMargins left="0.51181102362204722" right="0.51181102362204722" top="0.74803149606299213" bottom="0.74803149606299213" header="0.31496062992125984" footer="0.31496062992125984"/>
  <pageSetup paperSize="9" scale="78"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834E2-7291-4B33-A893-84F742DB3CFF}">
  <dimension ref="A1:BV148"/>
  <sheetViews>
    <sheetView showGridLines="0" view="pageBreakPreview" zoomScale="85" zoomScaleNormal="100" zoomScaleSheetLayoutView="85" workbookViewId="0"/>
  </sheetViews>
  <sheetFormatPr defaultColWidth="2.875" defaultRowHeight="13.5" x14ac:dyDescent="0.4"/>
  <cols>
    <col min="1" max="1" width="2.875" style="4"/>
    <col min="2" max="7" width="2.875" style="4" customWidth="1"/>
    <col min="8" max="16384" width="2.875" style="4"/>
  </cols>
  <sheetData>
    <row r="1" spans="1:71" ht="15" customHeight="1" x14ac:dyDescent="0.4">
      <c r="A1" s="1" t="s">
        <v>66</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4">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4">
      <c r="A3" s="1"/>
      <c r="B3" s="1"/>
      <c r="C3" s="1"/>
      <c r="D3" s="1"/>
      <c r="E3" s="36"/>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4">
      <c r="A4" s="1"/>
      <c r="B4" s="1"/>
      <c r="C4" s="1"/>
      <c r="D4" s="1"/>
      <c r="E4" s="36"/>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4">
      <c r="A5" s="372" t="s">
        <v>67</v>
      </c>
      <c r="B5" s="372"/>
      <c r="C5" s="372"/>
      <c r="D5" s="372"/>
      <c r="E5" s="372"/>
      <c r="F5" s="372"/>
      <c r="G5" s="372"/>
      <c r="H5" s="372"/>
      <c r="I5" s="372"/>
      <c r="J5" s="372"/>
      <c r="K5" s="372"/>
      <c r="L5" s="372"/>
      <c r="M5" s="372"/>
      <c r="N5" s="372"/>
      <c r="O5" s="372"/>
      <c r="P5" s="372"/>
      <c r="Q5" s="372"/>
      <c r="R5" s="372"/>
      <c r="S5" s="372"/>
      <c r="T5" s="372"/>
      <c r="U5" s="372"/>
      <c r="V5" s="372"/>
      <c r="W5" s="372"/>
      <c r="X5" s="372"/>
      <c r="Y5" s="372"/>
      <c r="Z5" s="372"/>
      <c r="AA5" s="372"/>
      <c r="AB5" s="372"/>
      <c r="AC5" s="372"/>
      <c r="AD5" s="372"/>
      <c r="AE5" s="372"/>
      <c r="AF5" s="372"/>
      <c r="AG5" s="372"/>
      <c r="AH5" s="372"/>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 customHeight="1" x14ac:dyDescent="0.4">
      <c r="A6" s="1"/>
      <c r="B6" s="1"/>
      <c r="C6" s="1"/>
      <c r="D6" s="1"/>
      <c r="E6" s="1"/>
      <c r="F6" s="1"/>
      <c r="G6" s="3"/>
      <c r="H6" s="3"/>
      <c r="I6" s="3"/>
      <c r="J6" s="3"/>
      <c r="K6" s="3"/>
      <c r="L6" s="3"/>
      <c r="M6" s="3"/>
      <c r="N6" s="3"/>
      <c r="O6" s="3"/>
      <c r="P6" s="3"/>
      <c r="Q6" s="3"/>
      <c r="R6" s="3"/>
      <c r="S6" s="1"/>
      <c r="T6" s="1"/>
      <c r="U6" s="1"/>
      <c r="V6" s="1"/>
      <c r="W6" s="1"/>
      <c r="X6" s="1"/>
      <c r="Y6" s="1"/>
      <c r="Z6" s="1"/>
      <c r="AA6" s="1"/>
      <c r="AB6" s="1"/>
      <c r="AC6" s="1"/>
      <c r="AD6" s="1"/>
      <c r="AE6" s="1"/>
      <c r="AF6" s="1"/>
      <c r="AG6" s="1"/>
      <c r="AH6" s="1"/>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4">
      <c r="A7" s="1"/>
      <c r="B7" s="1"/>
      <c r="C7" s="3"/>
      <c r="D7" s="3"/>
      <c r="E7" s="1"/>
      <c r="F7" s="3"/>
      <c r="G7" s="3"/>
      <c r="H7" s="3"/>
      <c r="I7" s="3"/>
      <c r="J7" s="3"/>
      <c r="K7" s="3"/>
      <c r="L7" s="1"/>
      <c r="M7" s="1"/>
      <c r="N7" s="1"/>
      <c r="O7" s="1"/>
      <c r="P7" s="1"/>
      <c r="Q7" s="1"/>
      <c r="R7" s="1"/>
      <c r="S7" s="1"/>
      <c r="T7" s="1"/>
      <c r="U7" s="1"/>
      <c r="V7" s="1"/>
      <c r="W7" s="514"/>
      <c r="X7" s="514"/>
      <c r="Y7" s="514"/>
      <c r="Z7" s="514"/>
      <c r="AA7" s="514"/>
      <c r="AB7" s="1" t="s">
        <v>3</v>
      </c>
      <c r="AC7" s="372"/>
      <c r="AD7" s="372"/>
      <c r="AE7" s="1" t="s">
        <v>4</v>
      </c>
      <c r="AF7" s="372"/>
      <c r="AG7" s="372"/>
      <c r="AH7" s="1" t="s">
        <v>5</v>
      </c>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4">
      <c r="A8" s="1"/>
      <c r="B8" s="1"/>
      <c r="C8" s="3"/>
      <c r="D8" s="3"/>
      <c r="E8" s="3"/>
      <c r="F8" s="3"/>
      <c r="G8" s="3"/>
      <c r="H8" s="3"/>
      <c r="I8" s="3"/>
      <c r="J8" s="3"/>
      <c r="K8" s="3"/>
      <c r="L8" s="1"/>
      <c r="M8" s="1"/>
      <c r="N8" s="1"/>
      <c r="O8" s="1"/>
      <c r="P8" s="1"/>
      <c r="Q8" s="1"/>
      <c r="R8" s="1"/>
      <c r="S8" s="1"/>
      <c r="T8" s="1"/>
      <c r="U8" s="1"/>
      <c r="V8" s="1"/>
      <c r="W8" s="1"/>
      <c r="X8" s="1"/>
      <c r="Y8" s="1"/>
      <c r="Z8" s="1"/>
      <c r="AA8" s="1"/>
      <c r="AB8" s="1"/>
      <c r="AC8" s="1"/>
      <c r="AD8" s="1"/>
      <c r="AE8" s="1"/>
      <c r="AF8" s="1"/>
      <c r="AG8" s="1"/>
      <c r="AH8" s="1"/>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4">
      <c r="A9" s="1"/>
      <c r="B9" s="1"/>
      <c r="C9" s="1"/>
      <c r="D9" s="1"/>
      <c r="E9" s="1" t="s">
        <v>68</v>
      </c>
      <c r="F9" s="1"/>
      <c r="G9" s="5"/>
      <c r="H9" s="3"/>
      <c r="J9" s="3"/>
      <c r="K9" s="3"/>
      <c r="M9" s="1"/>
      <c r="N9" s="1"/>
      <c r="O9" s="1"/>
      <c r="P9" s="370" t="s">
        <v>69</v>
      </c>
      <c r="Q9" s="370"/>
      <c r="R9" s="370"/>
      <c r="S9" s="370"/>
      <c r="T9" s="371"/>
      <c r="U9" s="371"/>
      <c r="V9" s="371"/>
      <c r="W9" s="371"/>
      <c r="X9" s="371"/>
      <c r="Y9" s="371"/>
      <c r="Z9" s="371"/>
      <c r="AA9" s="371"/>
      <c r="AB9" s="371"/>
      <c r="AC9" s="371"/>
      <c r="AD9" s="371"/>
      <c r="AE9" s="371"/>
      <c r="AF9" s="371"/>
      <c r="AG9" s="371"/>
      <c r="AH9" s="371"/>
      <c r="AI9" s="37"/>
      <c r="AJ9" s="37"/>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4">
      <c r="A10" s="1"/>
      <c r="B10" s="1"/>
      <c r="C10" s="3"/>
      <c r="D10" s="3"/>
      <c r="E10" s="3"/>
      <c r="F10" s="3"/>
      <c r="G10" s="3"/>
      <c r="H10" s="3"/>
      <c r="I10" s="3"/>
      <c r="J10" s="3"/>
      <c r="K10" s="3"/>
      <c r="M10" s="1"/>
      <c r="N10" s="1"/>
      <c r="O10" s="1"/>
      <c r="P10" s="370"/>
      <c r="Q10" s="370"/>
      <c r="R10" s="370"/>
      <c r="S10" s="370"/>
      <c r="T10" s="371"/>
      <c r="U10" s="371"/>
      <c r="V10" s="371"/>
      <c r="W10" s="371"/>
      <c r="X10" s="371"/>
      <c r="Y10" s="371"/>
      <c r="Z10" s="371"/>
      <c r="AA10" s="371"/>
      <c r="AB10" s="371"/>
      <c r="AC10" s="371"/>
      <c r="AD10" s="371"/>
      <c r="AE10" s="371"/>
      <c r="AF10" s="371"/>
      <c r="AG10" s="371"/>
      <c r="AH10" s="371"/>
      <c r="AI10" s="37"/>
      <c r="AJ10" s="37"/>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4">
      <c r="A11" s="1"/>
      <c r="B11" s="1"/>
      <c r="C11" s="3"/>
      <c r="D11" s="3"/>
      <c r="E11" s="3"/>
      <c r="F11" s="3"/>
      <c r="G11" s="3"/>
      <c r="H11" s="3"/>
      <c r="I11" s="3"/>
      <c r="J11" s="3"/>
      <c r="K11" s="3"/>
      <c r="M11" s="9" t="s">
        <v>8</v>
      </c>
      <c r="O11" s="1"/>
      <c r="P11" s="370" t="s">
        <v>70</v>
      </c>
      <c r="Q11" s="370"/>
      <c r="R11" s="370"/>
      <c r="S11" s="370"/>
      <c r="T11" s="371"/>
      <c r="U11" s="371"/>
      <c r="V11" s="371"/>
      <c r="W11" s="371"/>
      <c r="X11" s="371"/>
      <c r="Y11" s="371"/>
      <c r="Z11" s="371"/>
      <c r="AA11" s="371"/>
      <c r="AB11" s="371"/>
      <c r="AC11" s="371"/>
      <c r="AD11" s="371"/>
      <c r="AE11" s="371"/>
      <c r="AF11" s="371"/>
      <c r="AG11" s="371"/>
      <c r="AH11" s="371"/>
      <c r="AI11" s="37"/>
      <c r="AJ11" s="37"/>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4">
      <c r="A12" s="1"/>
      <c r="B12" s="1"/>
      <c r="C12" s="3"/>
      <c r="D12" s="3"/>
      <c r="E12" s="3"/>
      <c r="F12" s="3"/>
      <c r="G12" s="3"/>
      <c r="H12" s="3"/>
      <c r="I12" s="3"/>
      <c r="J12" s="3"/>
      <c r="K12" s="3"/>
      <c r="M12" s="1"/>
      <c r="N12" s="1"/>
      <c r="O12" s="1"/>
      <c r="P12" s="370"/>
      <c r="Q12" s="370"/>
      <c r="R12" s="370"/>
      <c r="S12" s="370"/>
      <c r="T12" s="371"/>
      <c r="U12" s="371"/>
      <c r="V12" s="371"/>
      <c r="W12" s="371"/>
      <c r="X12" s="371"/>
      <c r="Y12" s="371"/>
      <c r="Z12" s="371"/>
      <c r="AA12" s="371"/>
      <c r="AB12" s="371"/>
      <c r="AC12" s="371"/>
      <c r="AD12" s="371"/>
      <c r="AE12" s="371"/>
      <c r="AF12" s="371"/>
      <c r="AG12" s="371"/>
      <c r="AH12" s="371"/>
      <c r="AI12" s="37"/>
      <c r="AJ12" s="37"/>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4">
      <c r="B13" s="1"/>
      <c r="C13" s="1"/>
      <c r="E13" s="1"/>
      <c r="F13" s="1"/>
      <c r="G13" s="1"/>
      <c r="H13" s="1"/>
      <c r="I13" s="1"/>
      <c r="J13" s="1"/>
      <c r="K13" s="1"/>
      <c r="M13" s="1"/>
      <c r="N13" s="1"/>
      <c r="O13" s="1"/>
      <c r="P13" s="370" t="s">
        <v>71</v>
      </c>
      <c r="Q13" s="370"/>
      <c r="R13" s="370"/>
      <c r="S13" s="370"/>
      <c r="T13" s="370"/>
      <c r="U13" s="370"/>
      <c r="V13" s="371"/>
      <c r="W13" s="371"/>
      <c r="X13" s="371"/>
      <c r="Y13" s="371"/>
      <c r="Z13" s="371"/>
      <c r="AA13" s="371"/>
      <c r="AB13" s="371"/>
      <c r="AC13" s="371"/>
      <c r="AD13" s="371"/>
      <c r="AE13" s="371"/>
      <c r="AF13" s="371"/>
      <c r="AG13" s="371"/>
      <c r="AH13" s="371"/>
      <c r="AI13" s="37"/>
      <c r="AJ13" s="37"/>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4">
      <c r="B14" s="1"/>
      <c r="C14" s="1"/>
      <c r="D14" s="1"/>
      <c r="E14" s="1"/>
      <c r="F14" s="1"/>
      <c r="G14" s="1"/>
      <c r="H14" s="1"/>
      <c r="I14" s="1"/>
      <c r="J14" s="1"/>
      <c r="K14" s="1"/>
      <c r="M14" s="1"/>
      <c r="N14" s="1"/>
      <c r="O14" s="1"/>
      <c r="P14" s="370"/>
      <c r="Q14" s="370"/>
      <c r="R14" s="370"/>
      <c r="S14" s="370"/>
      <c r="T14" s="370"/>
      <c r="U14" s="370"/>
      <c r="V14" s="371"/>
      <c r="W14" s="371"/>
      <c r="X14" s="371"/>
      <c r="Y14" s="371"/>
      <c r="Z14" s="371"/>
      <c r="AA14" s="371"/>
      <c r="AB14" s="371"/>
      <c r="AC14" s="371"/>
      <c r="AD14" s="371"/>
      <c r="AE14" s="371"/>
      <c r="AF14" s="371"/>
      <c r="AG14" s="371"/>
      <c r="AH14" s="371"/>
      <c r="AI14" s="37"/>
      <c r="AJ14" s="37"/>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4">
      <c r="B15" s="1"/>
      <c r="C15" s="1"/>
      <c r="D15" s="1"/>
      <c r="E15" s="1"/>
      <c r="F15" s="1"/>
      <c r="G15" s="1"/>
      <c r="H15" s="1"/>
      <c r="I15" s="1"/>
      <c r="J15" s="1"/>
      <c r="K15" s="1"/>
      <c r="M15" s="1"/>
      <c r="N15" s="1"/>
      <c r="O15" s="1"/>
      <c r="P15" s="38"/>
      <c r="Q15" s="38"/>
      <c r="R15" s="38"/>
      <c r="S15" s="38"/>
      <c r="T15" s="38"/>
      <c r="U15" s="38"/>
      <c r="V15" s="39"/>
      <c r="W15" s="39"/>
      <c r="X15" s="39"/>
      <c r="Y15" s="39"/>
      <c r="Z15" s="39"/>
      <c r="AA15" s="39"/>
      <c r="AB15" s="39"/>
      <c r="AC15" s="39"/>
      <c r="AD15" s="39"/>
      <c r="AE15" s="39"/>
      <c r="AF15" s="39"/>
      <c r="AG15" s="39"/>
      <c r="AH15" s="39"/>
      <c r="AI15" s="37"/>
      <c r="AJ15" s="37"/>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4">
      <c r="B16" s="1" t="s">
        <v>72</v>
      </c>
      <c r="C16" s="1"/>
      <c r="D16" s="1"/>
      <c r="E16" s="1"/>
      <c r="F16" s="1"/>
      <c r="G16" s="1"/>
      <c r="H16" s="1"/>
      <c r="I16" s="1"/>
      <c r="J16" s="1"/>
      <c r="K16" s="1"/>
      <c r="L16" s="1"/>
      <c r="M16" s="1"/>
      <c r="N16" s="1"/>
      <c r="O16" s="40"/>
      <c r="P16" s="40"/>
      <c r="Q16" s="40"/>
      <c r="R16" s="40"/>
      <c r="S16" s="41"/>
      <c r="T16" s="41"/>
      <c r="U16" s="41"/>
      <c r="V16" s="41"/>
      <c r="W16" s="41"/>
      <c r="X16" s="41"/>
      <c r="Y16" s="41"/>
      <c r="Z16" s="42"/>
      <c r="AA16" s="42"/>
      <c r="AB16" s="42"/>
      <c r="AC16" s="42"/>
      <c r="AD16" s="42"/>
      <c r="AE16" s="42"/>
      <c r="AF16" s="42"/>
      <c r="AG16" s="42"/>
      <c r="AH16" s="42"/>
      <c r="AI16" s="42"/>
      <c r="AJ16" s="42"/>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thickBot="1" x14ac:dyDescent="0.4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5" customHeight="1" x14ac:dyDescent="0.4">
      <c r="A18" s="517" t="s">
        <v>12</v>
      </c>
      <c r="B18" s="520" t="s">
        <v>13</v>
      </c>
      <c r="C18" s="521"/>
      <c r="D18" s="521"/>
      <c r="E18" s="521"/>
      <c r="F18" s="521"/>
      <c r="G18" s="522"/>
      <c r="H18" s="523"/>
      <c r="I18" s="524"/>
      <c r="J18" s="524"/>
      <c r="K18" s="524"/>
      <c r="L18" s="524"/>
      <c r="M18" s="524"/>
      <c r="N18" s="524"/>
      <c r="O18" s="524"/>
      <c r="P18" s="524"/>
      <c r="Q18" s="524"/>
      <c r="R18" s="524"/>
      <c r="S18" s="524"/>
      <c r="T18" s="524"/>
      <c r="U18" s="524"/>
      <c r="V18" s="524"/>
      <c r="W18" s="524"/>
      <c r="X18" s="524"/>
      <c r="Y18" s="524"/>
      <c r="Z18" s="524"/>
      <c r="AA18" s="524"/>
      <c r="AB18" s="524"/>
      <c r="AC18" s="524"/>
      <c r="AD18" s="524"/>
      <c r="AE18" s="524"/>
      <c r="AF18" s="524"/>
      <c r="AG18" s="524"/>
      <c r="AH18" s="525"/>
      <c r="AI18" s="5"/>
      <c r="AL18" s="548"/>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30" customHeight="1" x14ac:dyDescent="0.4">
      <c r="A19" s="518"/>
      <c r="B19" s="393" t="s">
        <v>14</v>
      </c>
      <c r="C19" s="394"/>
      <c r="D19" s="394"/>
      <c r="E19" s="394"/>
      <c r="F19" s="394"/>
      <c r="G19" s="395"/>
      <c r="H19" s="550"/>
      <c r="I19" s="551"/>
      <c r="J19" s="551"/>
      <c r="K19" s="551"/>
      <c r="L19" s="551"/>
      <c r="M19" s="551"/>
      <c r="N19" s="551"/>
      <c r="O19" s="551"/>
      <c r="P19" s="551"/>
      <c r="Q19" s="551"/>
      <c r="R19" s="551"/>
      <c r="S19" s="551"/>
      <c r="T19" s="551"/>
      <c r="U19" s="551"/>
      <c r="V19" s="551"/>
      <c r="W19" s="551"/>
      <c r="X19" s="551"/>
      <c r="Y19" s="551"/>
      <c r="Z19" s="551"/>
      <c r="AA19" s="551"/>
      <c r="AB19" s="551"/>
      <c r="AC19" s="551"/>
      <c r="AD19" s="551"/>
      <c r="AE19" s="551"/>
      <c r="AF19" s="551"/>
      <c r="AG19" s="551"/>
      <c r="AH19" s="552"/>
      <c r="AI19" s="5"/>
      <c r="AL19" s="549"/>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4">
      <c r="A20" s="518"/>
      <c r="B20" s="425" t="s">
        <v>15</v>
      </c>
      <c r="C20" s="391"/>
      <c r="D20" s="391"/>
      <c r="E20" s="391"/>
      <c r="F20" s="391"/>
      <c r="G20" s="392"/>
      <c r="H20" s="379" t="s">
        <v>16</v>
      </c>
      <c r="I20" s="380"/>
      <c r="J20" s="380"/>
      <c r="K20" s="380"/>
      <c r="L20" s="381"/>
      <c r="M20" s="381"/>
      <c r="N20" s="10" t="s">
        <v>17</v>
      </c>
      <c r="O20" s="381"/>
      <c r="P20" s="381"/>
      <c r="Q20" s="11" t="s">
        <v>18</v>
      </c>
      <c r="R20" s="380"/>
      <c r="S20" s="380"/>
      <c r="T20" s="380"/>
      <c r="U20" s="380"/>
      <c r="V20" s="380"/>
      <c r="W20" s="380"/>
      <c r="X20" s="380"/>
      <c r="Y20" s="380"/>
      <c r="Z20" s="380"/>
      <c r="AA20" s="380"/>
      <c r="AB20" s="380"/>
      <c r="AC20" s="380"/>
      <c r="AD20" s="380"/>
      <c r="AE20" s="380"/>
      <c r="AF20" s="380"/>
      <c r="AG20" s="380"/>
      <c r="AH20" s="515"/>
      <c r="AI20" s="7"/>
      <c r="AJ20" s="5"/>
      <c r="AK20" s="5"/>
      <c r="AL20" s="549"/>
      <c r="AM20" s="5"/>
      <c r="AN20" s="5"/>
      <c r="AO20" s="5"/>
      <c r="AP20" s="5"/>
      <c r="AQ20" s="5"/>
      <c r="AR20" s="5"/>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5"/>
      <c r="BU20" s="5"/>
      <c r="BV20" s="5"/>
    </row>
    <row r="21" spans="1:74" ht="15" customHeight="1" x14ac:dyDescent="0.4">
      <c r="A21" s="518"/>
      <c r="B21" s="426"/>
      <c r="C21" s="427"/>
      <c r="D21" s="427"/>
      <c r="E21" s="427"/>
      <c r="F21" s="427"/>
      <c r="G21" s="428"/>
      <c r="H21" s="373"/>
      <c r="I21" s="516"/>
      <c r="J21" s="516"/>
      <c r="K21" s="516"/>
      <c r="L21" s="43" t="s">
        <v>19</v>
      </c>
      <c r="M21" s="43" t="s">
        <v>20</v>
      </c>
      <c r="N21" s="516"/>
      <c r="O21" s="516"/>
      <c r="P21" s="516"/>
      <c r="Q21" s="516"/>
      <c r="R21" s="516"/>
      <c r="S21" s="516"/>
      <c r="T21" s="516"/>
      <c r="U21" s="516"/>
      <c r="V21" s="43" t="s">
        <v>21</v>
      </c>
      <c r="W21" s="43" t="s">
        <v>22</v>
      </c>
      <c r="X21" s="516"/>
      <c r="Y21" s="516"/>
      <c r="Z21" s="516"/>
      <c r="AA21" s="516"/>
      <c r="AB21" s="516"/>
      <c r="AC21" s="516"/>
      <c r="AD21" s="516"/>
      <c r="AE21" s="516"/>
      <c r="AF21" s="516"/>
      <c r="AG21" s="516"/>
      <c r="AH21" s="526"/>
      <c r="AI21" s="7"/>
      <c r="AJ21" s="5"/>
      <c r="AK21" s="5"/>
      <c r="AL21" s="549"/>
      <c r="AM21" s="5"/>
      <c r="AN21" s="5"/>
      <c r="AO21" s="5"/>
      <c r="AP21" s="5"/>
      <c r="AQ21" s="5"/>
      <c r="AR21" s="5"/>
      <c r="AS21" s="7"/>
      <c r="AT21" s="7"/>
      <c r="AU21" s="7"/>
      <c r="AV21" s="7"/>
      <c r="AW21" s="13"/>
      <c r="AX21" s="13"/>
      <c r="AY21" s="7"/>
      <c r="AZ21" s="7"/>
      <c r="BA21" s="7"/>
      <c r="BB21" s="7"/>
      <c r="BC21" s="14"/>
      <c r="BD21" s="13"/>
      <c r="BE21" s="7"/>
      <c r="BF21" s="5"/>
      <c r="BG21" s="7"/>
      <c r="BH21" s="5"/>
      <c r="BI21" s="7"/>
      <c r="BJ21" s="7"/>
      <c r="BK21" s="7"/>
      <c r="BL21" s="7"/>
      <c r="BM21" s="5"/>
      <c r="BN21" s="7"/>
      <c r="BO21" s="7"/>
      <c r="BP21" s="7"/>
      <c r="BQ21" s="7"/>
      <c r="BR21" s="7"/>
      <c r="BS21" s="7"/>
      <c r="BT21" s="5"/>
      <c r="BU21" s="5"/>
      <c r="BV21" s="5"/>
    </row>
    <row r="22" spans="1:74" ht="15" customHeight="1" x14ac:dyDescent="0.4">
      <c r="A22" s="518"/>
      <c r="B22" s="429"/>
      <c r="C22" s="427"/>
      <c r="D22" s="427"/>
      <c r="E22" s="427"/>
      <c r="F22" s="427"/>
      <c r="G22" s="428"/>
      <c r="H22" s="373"/>
      <c r="I22" s="516"/>
      <c r="J22" s="516"/>
      <c r="K22" s="516"/>
      <c r="L22" s="43" t="s">
        <v>23</v>
      </c>
      <c r="M22" s="43" t="s">
        <v>24</v>
      </c>
      <c r="N22" s="516"/>
      <c r="O22" s="516"/>
      <c r="P22" s="516"/>
      <c r="Q22" s="516"/>
      <c r="R22" s="516"/>
      <c r="S22" s="516"/>
      <c r="T22" s="516"/>
      <c r="U22" s="516"/>
      <c r="V22" s="43" t="s">
        <v>25</v>
      </c>
      <c r="W22" s="43" t="s">
        <v>26</v>
      </c>
      <c r="X22" s="516"/>
      <c r="Y22" s="516"/>
      <c r="Z22" s="516"/>
      <c r="AA22" s="516"/>
      <c r="AB22" s="516"/>
      <c r="AC22" s="516"/>
      <c r="AD22" s="516"/>
      <c r="AE22" s="516"/>
      <c r="AF22" s="516"/>
      <c r="AG22" s="516"/>
      <c r="AH22" s="526"/>
      <c r="AI22" s="7"/>
      <c r="AJ22" s="5"/>
      <c r="AK22" s="5"/>
      <c r="AL22" s="549"/>
      <c r="AM22" s="5"/>
      <c r="AN22" s="5"/>
      <c r="AO22" s="5"/>
      <c r="AP22" s="5"/>
      <c r="AQ22" s="5"/>
      <c r="AR22" s="5"/>
      <c r="AS22" s="7"/>
      <c r="AT22" s="7"/>
      <c r="AU22" s="7"/>
      <c r="AV22" s="7"/>
      <c r="AW22" s="13"/>
      <c r="AX22" s="13"/>
      <c r="AY22" s="7"/>
      <c r="AZ22" s="7"/>
      <c r="BA22" s="7"/>
      <c r="BB22" s="7"/>
      <c r="BC22" s="14"/>
      <c r="BD22" s="13"/>
      <c r="BE22" s="7"/>
      <c r="BF22" s="5"/>
      <c r="BG22" s="7"/>
      <c r="BH22" s="5"/>
      <c r="BI22" s="7"/>
      <c r="BJ22" s="7"/>
      <c r="BK22" s="7"/>
      <c r="BL22" s="7"/>
      <c r="BM22" s="5"/>
      <c r="BN22" s="7"/>
      <c r="BO22" s="7"/>
      <c r="BP22" s="7"/>
      <c r="BQ22" s="7"/>
      <c r="BR22" s="7"/>
      <c r="BS22" s="7"/>
      <c r="BT22" s="5"/>
      <c r="BU22" s="5"/>
      <c r="BV22" s="5"/>
    </row>
    <row r="23" spans="1:74" ht="18.95" customHeight="1" x14ac:dyDescent="0.4">
      <c r="A23" s="518"/>
      <c r="B23" s="429"/>
      <c r="C23" s="427"/>
      <c r="D23" s="427"/>
      <c r="E23" s="427"/>
      <c r="F23" s="427"/>
      <c r="G23" s="428"/>
      <c r="H23" s="527"/>
      <c r="I23" s="528"/>
      <c r="J23" s="528"/>
      <c r="K23" s="528"/>
      <c r="L23" s="528"/>
      <c r="M23" s="528"/>
      <c r="N23" s="528"/>
      <c r="O23" s="528"/>
      <c r="P23" s="528"/>
      <c r="Q23" s="528"/>
      <c r="R23" s="528"/>
      <c r="S23" s="528"/>
      <c r="T23" s="528"/>
      <c r="U23" s="528"/>
      <c r="V23" s="528"/>
      <c r="W23" s="528"/>
      <c r="X23" s="528"/>
      <c r="Y23" s="528"/>
      <c r="Z23" s="528"/>
      <c r="AA23" s="528"/>
      <c r="AB23" s="528"/>
      <c r="AC23" s="528"/>
      <c r="AD23" s="528"/>
      <c r="AE23" s="528"/>
      <c r="AF23" s="528"/>
      <c r="AG23" s="528"/>
      <c r="AH23" s="529"/>
      <c r="AI23" s="7"/>
      <c r="AL23" s="549"/>
      <c r="AM23" s="5"/>
      <c r="AN23" s="5"/>
      <c r="AO23" s="5"/>
      <c r="AP23" s="5"/>
      <c r="AQ23" s="5"/>
      <c r="AR23" s="5"/>
      <c r="AS23" s="7"/>
      <c r="AT23" s="7"/>
      <c r="AU23" s="7"/>
      <c r="AV23" s="7"/>
      <c r="AW23" s="13"/>
      <c r="AX23" s="13"/>
      <c r="AY23" s="7"/>
      <c r="AZ23" s="7"/>
      <c r="BA23" s="7"/>
      <c r="BB23" s="7"/>
      <c r="BC23" s="13"/>
      <c r="BD23" s="13"/>
      <c r="BE23" s="7"/>
      <c r="BF23" s="5"/>
      <c r="BG23" s="7"/>
      <c r="BH23" s="5"/>
      <c r="BI23" s="7"/>
      <c r="BJ23" s="7"/>
      <c r="BK23" s="7"/>
      <c r="BL23" s="7"/>
      <c r="BM23" s="7"/>
      <c r="BN23" s="7"/>
      <c r="BO23" s="7"/>
      <c r="BP23" s="7"/>
      <c r="BQ23" s="7"/>
      <c r="BR23" s="7"/>
      <c r="BS23" s="7"/>
    </row>
    <row r="24" spans="1:74" ht="15" customHeight="1" x14ac:dyDescent="0.4">
      <c r="A24" s="518"/>
      <c r="B24" s="390" t="s">
        <v>27</v>
      </c>
      <c r="C24" s="391"/>
      <c r="D24" s="391"/>
      <c r="E24" s="391"/>
      <c r="F24" s="391"/>
      <c r="G24" s="392"/>
      <c r="H24" s="430" t="s">
        <v>28</v>
      </c>
      <c r="I24" s="431"/>
      <c r="J24" s="432"/>
      <c r="K24" s="396"/>
      <c r="L24" s="397"/>
      <c r="M24" s="397"/>
      <c r="N24" s="397"/>
      <c r="O24" s="397"/>
      <c r="P24" s="397"/>
      <c r="Q24" s="18" t="s">
        <v>29</v>
      </c>
      <c r="R24" s="19"/>
      <c r="S24" s="398"/>
      <c r="T24" s="398"/>
      <c r="U24" s="399"/>
      <c r="V24" s="430" t="s">
        <v>30</v>
      </c>
      <c r="W24" s="431"/>
      <c r="X24" s="432"/>
      <c r="Y24" s="396"/>
      <c r="Z24" s="397"/>
      <c r="AA24" s="397"/>
      <c r="AB24" s="397"/>
      <c r="AC24" s="397"/>
      <c r="AD24" s="397"/>
      <c r="AE24" s="397"/>
      <c r="AF24" s="397"/>
      <c r="AG24" s="397"/>
      <c r="AH24" s="530"/>
      <c r="AI24" s="5"/>
      <c r="AL24" s="549"/>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row>
    <row r="25" spans="1:74" ht="15" customHeight="1" x14ac:dyDescent="0.4">
      <c r="A25" s="518"/>
      <c r="B25" s="393"/>
      <c r="C25" s="394"/>
      <c r="D25" s="394"/>
      <c r="E25" s="394"/>
      <c r="F25" s="394"/>
      <c r="G25" s="395"/>
      <c r="H25" s="401" t="s">
        <v>31</v>
      </c>
      <c r="I25" s="401"/>
      <c r="J25" s="401"/>
      <c r="K25" s="396"/>
      <c r="L25" s="397"/>
      <c r="M25" s="397"/>
      <c r="N25" s="397"/>
      <c r="O25" s="397"/>
      <c r="P25" s="397"/>
      <c r="Q25" s="397"/>
      <c r="R25" s="397"/>
      <c r="S25" s="397"/>
      <c r="T25" s="397"/>
      <c r="U25" s="397"/>
      <c r="V25" s="397"/>
      <c r="W25" s="397"/>
      <c r="X25" s="397"/>
      <c r="Y25" s="397"/>
      <c r="Z25" s="397"/>
      <c r="AA25" s="397"/>
      <c r="AB25" s="397"/>
      <c r="AC25" s="397"/>
      <c r="AD25" s="397"/>
      <c r="AE25" s="397"/>
      <c r="AF25" s="397"/>
      <c r="AG25" s="397"/>
      <c r="AH25" s="530"/>
      <c r="AI25" s="5"/>
      <c r="AL25" s="549"/>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row>
    <row r="26" spans="1:74" ht="15" customHeight="1" x14ac:dyDescent="0.4">
      <c r="A26" s="518"/>
      <c r="B26" s="539" t="s">
        <v>33</v>
      </c>
      <c r="C26" s="540"/>
      <c r="D26" s="540"/>
      <c r="E26" s="540"/>
      <c r="F26" s="540"/>
      <c r="G26" s="541"/>
      <c r="H26" s="390" t="s">
        <v>34</v>
      </c>
      <c r="I26" s="391"/>
      <c r="J26" s="392"/>
      <c r="K26" s="425"/>
      <c r="L26" s="439"/>
      <c r="M26" s="439"/>
      <c r="N26" s="439"/>
      <c r="O26" s="439"/>
      <c r="P26" s="440"/>
      <c r="Q26" s="384" t="s">
        <v>13</v>
      </c>
      <c r="R26" s="385"/>
      <c r="S26" s="385"/>
      <c r="T26" s="385"/>
      <c r="U26" s="385"/>
      <c r="V26" s="385"/>
      <c r="W26" s="385"/>
      <c r="X26" s="385"/>
      <c r="Y26" s="385"/>
      <c r="Z26" s="385"/>
      <c r="AA26" s="386"/>
      <c r="AB26" s="545" t="s">
        <v>73</v>
      </c>
      <c r="AC26" s="546"/>
      <c r="AD26" s="546"/>
      <c r="AE26" s="546"/>
      <c r="AF26" s="546"/>
      <c r="AG26" s="546"/>
      <c r="AH26" s="547"/>
      <c r="AI26" s="5"/>
      <c r="AL26" s="549"/>
      <c r="AM26" s="5"/>
      <c r="AN26" s="5"/>
      <c r="AO26" s="5"/>
      <c r="AP26" s="5"/>
      <c r="AQ26" s="5"/>
      <c r="AR26" s="5"/>
      <c r="AS26" s="531"/>
      <c r="AT26" s="531"/>
      <c r="AU26" s="531"/>
      <c r="AV26" s="5"/>
      <c r="AW26" s="5"/>
      <c r="AX26" s="5"/>
      <c r="AY26" s="5"/>
      <c r="AZ26" s="5"/>
      <c r="BA26" s="5"/>
      <c r="BB26" s="5"/>
      <c r="BC26" s="5"/>
      <c r="BD26" s="5"/>
      <c r="BE26" s="21"/>
      <c r="BF26" s="21"/>
      <c r="BG26" s="5"/>
      <c r="BH26" s="5"/>
      <c r="BI26" s="5"/>
      <c r="BJ26" s="5"/>
      <c r="BK26" s="5"/>
      <c r="BL26" s="5"/>
      <c r="BM26" s="5"/>
      <c r="BN26" s="5"/>
      <c r="BO26" s="5"/>
      <c r="BP26" s="5"/>
      <c r="BQ26" s="5"/>
      <c r="BR26" s="5"/>
      <c r="BS26" s="5"/>
    </row>
    <row r="27" spans="1:74" ht="30" customHeight="1" x14ac:dyDescent="0.4">
      <c r="A27" s="518"/>
      <c r="B27" s="542"/>
      <c r="C27" s="543"/>
      <c r="D27" s="543"/>
      <c r="E27" s="543"/>
      <c r="F27" s="543"/>
      <c r="G27" s="544"/>
      <c r="H27" s="393"/>
      <c r="I27" s="394"/>
      <c r="J27" s="395"/>
      <c r="K27" s="441"/>
      <c r="L27" s="442"/>
      <c r="M27" s="442"/>
      <c r="N27" s="442"/>
      <c r="O27" s="442"/>
      <c r="P27" s="443"/>
      <c r="Q27" s="436" t="s">
        <v>36</v>
      </c>
      <c r="R27" s="437"/>
      <c r="S27" s="437"/>
      <c r="T27" s="437"/>
      <c r="U27" s="437"/>
      <c r="V27" s="437"/>
      <c r="W27" s="437"/>
      <c r="X27" s="437"/>
      <c r="Y27" s="437"/>
      <c r="Z27" s="437"/>
      <c r="AA27" s="438"/>
      <c r="AB27" s="532"/>
      <c r="AC27" s="533"/>
      <c r="AD27" s="533"/>
      <c r="AE27" s="533"/>
      <c r="AF27" s="533"/>
      <c r="AG27" s="533"/>
      <c r="AH27" s="534"/>
      <c r="AI27" s="5"/>
      <c r="AL27" s="549"/>
      <c r="AM27" s="5"/>
      <c r="AN27" s="5"/>
      <c r="AO27" s="5"/>
      <c r="AP27" s="5"/>
      <c r="AQ27" s="5"/>
      <c r="AR27" s="5"/>
      <c r="AS27" s="531"/>
      <c r="AT27" s="531"/>
      <c r="AU27" s="531"/>
      <c r="AV27" s="5"/>
      <c r="AW27" s="5"/>
      <c r="AX27" s="5"/>
      <c r="AY27" s="5"/>
      <c r="AZ27" s="5"/>
      <c r="BA27" s="5"/>
      <c r="BB27" s="5"/>
      <c r="BC27" s="5"/>
      <c r="BD27" s="5"/>
      <c r="BE27" s="21"/>
      <c r="BF27" s="21"/>
      <c r="BG27" s="5"/>
      <c r="BH27" s="5"/>
      <c r="BI27" s="5"/>
      <c r="BJ27" s="5"/>
      <c r="BK27" s="5"/>
      <c r="BL27" s="5"/>
      <c r="BM27" s="5"/>
      <c r="BN27" s="5"/>
      <c r="BO27" s="5"/>
      <c r="BP27" s="5"/>
      <c r="BQ27" s="5"/>
      <c r="BR27" s="5"/>
      <c r="BS27" s="5"/>
    </row>
    <row r="28" spans="1:74" ht="15" customHeight="1" x14ac:dyDescent="0.4">
      <c r="A28" s="518"/>
      <c r="B28" s="390" t="s">
        <v>37</v>
      </c>
      <c r="C28" s="391"/>
      <c r="D28" s="391"/>
      <c r="E28" s="391"/>
      <c r="F28" s="391"/>
      <c r="G28" s="392"/>
      <c r="H28" s="379" t="s">
        <v>16</v>
      </c>
      <c r="I28" s="380"/>
      <c r="J28" s="380"/>
      <c r="K28" s="380"/>
      <c r="L28" s="381"/>
      <c r="M28" s="381"/>
      <c r="N28" s="10" t="s">
        <v>17</v>
      </c>
      <c r="O28" s="381"/>
      <c r="P28" s="381"/>
      <c r="Q28" s="11" t="s">
        <v>18</v>
      </c>
      <c r="R28" s="380"/>
      <c r="S28" s="380"/>
      <c r="T28" s="380"/>
      <c r="U28" s="380"/>
      <c r="V28" s="380"/>
      <c r="W28" s="380"/>
      <c r="X28" s="380"/>
      <c r="Y28" s="380"/>
      <c r="Z28" s="380"/>
      <c r="AA28" s="380"/>
      <c r="AB28" s="380"/>
      <c r="AC28" s="380"/>
      <c r="AD28" s="380"/>
      <c r="AE28" s="380"/>
      <c r="AF28" s="380"/>
      <c r="AG28" s="380"/>
      <c r="AH28" s="515"/>
      <c r="AI28" s="7"/>
      <c r="AL28" s="549"/>
      <c r="AM28" s="538"/>
      <c r="AN28" s="538"/>
      <c r="AO28" s="538"/>
      <c r="AP28" s="538"/>
      <c r="AQ28" s="538"/>
      <c r="AR28" s="538"/>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row>
    <row r="29" spans="1:74" ht="15" customHeight="1" x14ac:dyDescent="0.4">
      <c r="A29" s="518"/>
      <c r="B29" s="429"/>
      <c r="C29" s="427"/>
      <c r="D29" s="427"/>
      <c r="E29" s="427"/>
      <c r="F29" s="427"/>
      <c r="G29" s="428"/>
      <c r="H29" s="373"/>
      <c r="I29" s="516"/>
      <c r="J29" s="516"/>
      <c r="K29" s="516"/>
      <c r="L29" s="43" t="s">
        <v>19</v>
      </c>
      <c r="M29" s="43" t="s">
        <v>20</v>
      </c>
      <c r="N29" s="516"/>
      <c r="O29" s="516"/>
      <c r="P29" s="516"/>
      <c r="Q29" s="516"/>
      <c r="R29" s="516"/>
      <c r="S29" s="516"/>
      <c r="T29" s="516"/>
      <c r="U29" s="516"/>
      <c r="V29" s="43" t="s">
        <v>21</v>
      </c>
      <c r="W29" s="43" t="s">
        <v>22</v>
      </c>
      <c r="X29" s="516"/>
      <c r="Y29" s="516"/>
      <c r="Z29" s="516"/>
      <c r="AA29" s="516"/>
      <c r="AB29" s="516"/>
      <c r="AC29" s="516"/>
      <c r="AD29" s="516"/>
      <c r="AE29" s="516"/>
      <c r="AF29" s="516"/>
      <c r="AG29" s="516"/>
      <c r="AH29" s="526"/>
      <c r="AI29" s="7"/>
      <c r="AL29" s="549"/>
      <c r="AM29" s="538"/>
      <c r="AN29" s="538"/>
      <c r="AO29" s="538"/>
      <c r="AP29" s="538"/>
      <c r="AQ29" s="538"/>
      <c r="AR29" s="538"/>
      <c r="AS29" s="7"/>
      <c r="AT29" s="7"/>
      <c r="AU29" s="7"/>
      <c r="AV29" s="7"/>
      <c r="AW29" s="13"/>
      <c r="AX29" s="13"/>
      <c r="AY29" s="7"/>
      <c r="AZ29" s="7"/>
      <c r="BA29" s="7"/>
      <c r="BB29" s="7"/>
      <c r="BC29" s="14"/>
      <c r="BD29" s="13"/>
      <c r="BE29" s="7"/>
      <c r="BF29" s="5"/>
      <c r="BG29" s="7"/>
      <c r="BH29" s="5"/>
      <c r="BI29" s="7"/>
      <c r="BJ29" s="7"/>
      <c r="BK29" s="7"/>
      <c r="BL29" s="7"/>
      <c r="BM29" s="5"/>
      <c r="BN29" s="7"/>
      <c r="BO29" s="7"/>
      <c r="BP29" s="7"/>
      <c r="BQ29" s="7"/>
      <c r="BR29" s="7"/>
      <c r="BS29" s="7"/>
    </row>
    <row r="30" spans="1:74" ht="15" customHeight="1" x14ac:dyDescent="0.4">
      <c r="A30" s="518"/>
      <c r="B30" s="429"/>
      <c r="C30" s="427"/>
      <c r="D30" s="427"/>
      <c r="E30" s="427"/>
      <c r="F30" s="427"/>
      <c r="G30" s="428"/>
      <c r="H30" s="373"/>
      <c r="I30" s="516"/>
      <c r="J30" s="516"/>
      <c r="K30" s="516"/>
      <c r="L30" s="43" t="s">
        <v>23</v>
      </c>
      <c r="M30" s="43" t="s">
        <v>24</v>
      </c>
      <c r="N30" s="516"/>
      <c r="O30" s="516"/>
      <c r="P30" s="516"/>
      <c r="Q30" s="516"/>
      <c r="R30" s="516"/>
      <c r="S30" s="516"/>
      <c r="T30" s="516"/>
      <c r="U30" s="516"/>
      <c r="V30" s="43" t="s">
        <v>25</v>
      </c>
      <c r="W30" s="43" t="s">
        <v>26</v>
      </c>
      <c r="X30" s="516"/>
      <c r="Y30" s="516"/>
      <c r="Z30" s="516"/>
      <c r="AA30" s="516"/>
      <c r="AB30" s="516"/>
      <c r="AC30" s="516"/>
      <c r="AD30" s="516"/>
      <c r="AE30" s="516"/>
      <c r="AF30" s="516"/>
      <c r="AG30" s="516"/>
      <c r="AH30" s="526"/>
      <c r="AI30" s="7"/>
      <c r="AL30" s="549"/>
      <c r="AM30" s="538"/>
      <c r="AN30" s="538"/>
      <c r="AO30" s="538"/>
      <c r="AP30" s="538"/>
      <c r="AQ30" s="538"/>
      <c r="AR30" s="538"/>
      <c r="AS30" s="7"/>
      <c r="AT30" s="7"/>
      <c r="AU30" s="7"/>
      <c r="AV30" s="7"/>
      <c r="AW30" s="13"/>
      <c r="AX30" s="13"/>
      <c r="AY30" s="7"/>
      <c r="AZ30" s="7"/>
      <c r="BA30" s="7"/>
      <c r="BB30" s="7"/>
      <c r="BC30" s="14"/>
      <c r="BD30" s="13"/>
      <c r="BE30" s="7"/>
      <c r="BF30" s="5"/>
      <c r="BG30" s="7"/>
      <c r="BH30" s="5"/>
      <c r="BI30" s="7"/>
      <c r="BJ30" s="7"/>
      <c r="BK30" s="7"/>
      <c r="BL30" s="7"/>
      <c r="BM30" s="5"/>
      <c r="BN30" s="7"/>
      <c r="BO30" s="7"/>
      <c r="BP30" s="7"/>
      <c r="BQ30" s="7"/>
      <c r="BR30" s="7"/>
      <c r="BS30" s="7"/>
    </row>
    <row r="31" spans="1:74" ht="18.95" customHeight="1" thickBot="1" x14ac:dyDescent="0.45">
      <c r="A31" s="519"/>
      <c r="B31" s="535"/>
      <c r="C31" s="536"/>
      <c r="D31" s="536"/>
      <c r="E31" s="536"/>
      <c r="F31" s="536"/>
      <c r="G31" s="537"/>
      <c r="H31" s="527"/>
      <c r="I31" s="528"/>
      <c r="J31" s="528"/>
      <c r="K31" s="528"/>
      <c r="L31" s="528"/>
      <c r="M31" s="528"/>
      <c r="N31" s="528"/>
      <c r="O31" s="528"/>
      <c r="P31" s="528"/>
      <c r="Q31" s="528"/>
      <c r="R31" s="528"/>
      <c r="S31" s="528"/>
      <c r="T31" s="528"/>
      <c r="U31" s="528"/>
      <c r="V31" s="528"/>
      <c r="W31" s="528"/>
      <c r="X31" s="528"/>
      <c r="Y31" s="528"/>
      <c r="Z31" s="528"/>
      <c r="AA31" s="528"/>
      <c r="AB31" s="528"/>
      <c r="AC31" s="528"/>
      <c r="AD31" s="528"/>
      <c r="AE31" s="528"/>
      <c r="AF31" s="528"/>
      <c r="AG31" s="528"/>
      <c r="AH31" s="529"/>
      <c r="AI31" s="7"/>
      <c r="AL31" s="549"/>
      <c r="AM31" s="5"/>
      <c r="AN31" s="5"/>
      <c r="AO31" s="5"/>
      <c r="AP31" s="5"/>
      <c r="AQ31" s="5"/>
      <c r="AR31" s="5"/>
      <c r="AS31" s="7"/>
      <c r="AT31" s="7"/>
      <c r="AU31" s="7"/>
      <c r="AV31" s="7"/>
      <c r="AW31" s="13"/>
      <c r="AX31" s="13"/>
      <c r="AY31" s="7"/>
      <c r="AZ31" s="7"/>
      <c r="BA31" s="7"/>
      <c r="BB31" s="7"/>
      <c r="BC31" s="13"/>
      <c r="BD31" s="13"/>
      <c r="BE31" s="7"/>
      <c r="BF31" s="5"/>
      <c r="BG31" s="7"/>
      <c r="BH31" s="5"/>
      <c r="BI31" s="7"/>
      <c r="BJ31" s="7"/>
      <c r="BK31" s="7"/>
      <c r="BL31" s="7"/>
      <c r="BM31" s="7"/>
      <c r="BN31" s="7"/>
      <c r="BO31" s="7"/>
      <c r="BP31" s="7"/>
      <c r="BQ31" s="7"/>
      <c r="BR31" s="7"/>
      <c r="BS31" s="7"/>
    </row>
    <row r="32" spans="1:74" ht="15" customHeight="1" x14ac:dyDescent="0.4">
      <c r="A32" s="517" t="s">
        <v>74</v>
      </c>
      <c r="B32" s="555" t="s">
        <v>75</v>
      </c>
      <c r="C32" s="556"/>
      <c r="D32" s="556"/>
      <c r="E32" s="556"/>
      <c r="F32" s="556"/>
      <c r="G32" s="557"/>
      <c r="H32" s="558"/>
      <c r="I32" s="559"/>
      <c r="J32" s="559"/>
      <c r="K32" s="559"/>
      <c r="L32" s="559"/>
      <c r="M32" s="559"/>
      <c r="N32" s="559"/>
      <c r="O32" s="559"/>
      <c r="P32" s="559"/>
      <c r="Q32" s="560"/>
      <c r="R32" s="555" t="s">
        <v>76</v>
      </c>
      <c r="S32" s="556"/>
      <c r="T32" s="556"/>
      <c r="U32" s="556"/>
      <c r="V32" s="556"/>
      <c r="W32" s="556"/>
      <c r="X32" s="556"/>
      <c r="Y32" s="44"/>
      <c r="Z32" s="45"/>
      <c r="AA32" s="46"/>
      <c r="AB32" s="47"/>
      <c r="AC32" s="47"/>
      <c r="AD32" s="47"/>
      <c r="AE32" s="47"/>
      <c r="AF32" s="47"/>
      <c r="AG32" s="46"/>
      <c r="AH32" s="48"/>
      <c r="AI32" s="7"/>
      <c r="AL32" s="49"/>
      <c r="AM32" s="5"/>
      <c r="AN32" s="5"/>
      <c r="AO32" s="5"/>
      <c r="AP32" s="5"/>
      <c r="AQ32" s="5"/>
      <c r="AR32" s="5"/>
      <c r="AS32" s="7"/>
      <c r="AT32" s="7"/>
      <c r="AU32" s="7"/>
      <c r="AV32" s="7"/>
      <c r="AW32" s="13"/>
      <c r="AX32" s="13"/>
      <c r="AY32" s="7"/>
      <c r="AZ32" s="7"/>
      <c r="BA32" s="7"/>
      <c r="BB32" s="7"/>
      <c r="BC32" s="13"/>
      <c r="BD32" s="13"/>
      <c r="BE32" s="7"/>
      <c r="BF32" s="5"/>
      <c r="BG32" s="7"/>
      <c r="BH32" s="5"/>
      <c r="BI32" s="7"/>
      <c r="BJ32" s="7"/>
      <c r="BK32" s="7"/>
      <c r="BL32" s="7"/>
      <c r="BM32" s="7"/>
      <c r="BN32" s="7"/>
      <c r="BO32" s="7"/>
      <c r="BP32" s="7"/>
      <c r="BQ32" s="7"/>
      <c r="BR32" s="7"/>
      <c r="BS32" s="7"/>
    </row>
    <row r="33" spans="1:74" ht="15" customHeight="1" x14ac:dyDescent="0.4">
      <c r="A33" s="553"/>
      <c r="B33" s="430" t="s">
        <v>77</v>
      </c>
      <c r="C33" s="431"/>
      <c r="D33" s="431"/>
      <c r="E33" s="431"/>
      <c r="F33" s="431"/>
      <c r="G33" s="432"/>
      <c r="H33" s="561"/>
      <c r="I33" s="562"/>
      <c r="J33" s="562"/>
      <c r="K33" s="562"/>
      <c r="L33" s="562"/>
      <c r="M33" s="562"/>
      <c r="N33" s="562"/>
      <c r="O33" s="562"/>
      <c r="P33" s="562"/>
      <c r="Q33" s="562"/>
      <c r="R33" s="562"/>
      <c r="S33" s="562"/>
      <c r="T33" s="562"/>
      <c r="U33" s="562"/>
      <c r="V33" s="562"/>
      <c r="W33" s="562"/>
      <c r="X33" s="562"/>
      <c r="Y33" s="562"/>
      <c r="Z33" s="562"/>
      <c r="AA33" s="562"/>
      <c r="AB33" s="562"/>
      <c r="AC33" s="562"/>
      <c r="AD33" s="562"/>
      <c r="AE33" s="562"/>
      <c r="AF33" s="562"/>
      <c r="AG33" s="562"/>
      <c r="AH33" s="563"/>
      <c r="AI33" s="7"/>
      <c r="AL33" s="49"/>
      <c r="AM33" s="5"/>
      <c r="AN33" s="5"/>
      <c r="AO33" s="5"/>
      <c r="AP33" s="5"/>
      <c r="AQ33" s="5"/>
      <c r="AR33" s="5"/>
      <c r="AS33" s="7"/>
      <c r="AT33" s="7"/>
      <c r="AU33" s="7"/>
      <c r="AV33" s="7"/>
      <c r="AW33" s="13"/>
      <c r="AX33" s="13"/>
      <c r="AY33" s="7"/>
      <c r="AZ33" s="7"/>
      <c r="BA33" s="7"/>
      <c r="BB33" s="7"/>
      <c r="BC33" s="13"/>
      <c r="BD33" s="13"/>
      <c r="BE33" s="7"/>
      <c r="BF33" s="5"/>
      <c r="BG33" s="7"/>
      <c r="BH33" s="5"/>
      <c r="BI33" s="7"/>
      <c r="BJ33" s="7"/>
      <c r="BK33" s="7"/>
      <c r="BL33" s="7"/>
      <c r="BM33" s="7"/>
      <c r="BN33" s="7"/>
      <c r="BO33" s="7"/>
      <c r="BP33" s="7"/>
      <c r="BQ33" s="7"/>
      <c r="BR33" s="7"/>
      <c r="BS33" s="7"/>
    </row>
    <row r="34" spans="1:74" ht="15" customHeight="1" x14ac:dyDescent="0.4">
      <c r="A34" s="553"/>
      <c r="B34" s="390" t="s">
        <v>13</v>
      </c>
      <c r="C34" s="391"/>
      <c r="D34" s="391"/>
      <c r="E34" s="391"/>
      <c r="F34" s="391"/>
      <c r="G34" s="392"/>
      <c r="H34" s="384"/>
      <c r="I34" s="385"/>
      <c r="J34" s="385"/>
      <c r="K34" s="385"/>
      <c r="L34" s="385"/>
      <c r="M34" s="385"/>
      <c r="N34" s="385"/>
      <c r="O34" s="385"/>
      <c r="P34" s="385"/>
      <c r="Q34" s="385"/>
      <c r="R34" s="385"/>
      <c r="S34" s="385"/>
      <c r="T34" s="385"/>
      <c r="U34" s="385"/>
      <c r="V34" s="385"/>
      <c r="W34" s="385"/>
      <c r="X34" s="385"/>
      <c r="Y34" s="385"/>
      <c r="Z34" s="385"/>
      <c r="AA34" s="385"/>
      <c r="AB34" s="385"/>
      <c r="AC34" s="385"/>
      <c r="AD34" s="385"/>
      <c r="AE34" s="385"/>
      <c r="AF34" s="385"/>
      <c r="AG34" s="385"/>
      <c r="AH34" s="565"/>
      <c r="AI34" s="5"/>
      <c r="AL34" s="49"/>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row>
    <row r="35" spans="1:74" ht="30" customHeight="1" x14ac:dyDescent="0.4">
      <c r="A35" s="553"/>
      <c r="B35" s="393" t="s">
        <v>14</v>
      </c>
      <c r="C35" s="394"/>
      <c r="D35" s="394"/>
      <c r="E35" s="394"/>
      <c r="F35" s="394"/>
      <c r="G35" s="395"/>
      <c r="H35" s="550"/>
      <c r="I35" s="551"/>
      <c r="J35" s="551"/>
      <c r="K35" s="551"/>
      <c r="L35" s="551"/>
      <c r="M35" s="551"/>
      <c r="N35" s="551"/>
      <c r="O35" s="551"/>
      <c r="P35" s="551"/>
      <c r="Q35" s="551"/>
      <c r="R35" s="551"/>
      <c r="S35" s="551"/>
      <c r="T35" s="551"/>
      <c r="U35" s="551"/>
      <c r="V35" s="551"/>
      <c r="W35" s="551"/>
      <c r="X35" s="551"/>
      <c r="Y35" s="551"/>
      <c r="Z35" s="551"/>
      <c r="AA35" s="551"/>
      <c r="AB35" s="551"/>
      <c r="AC35" s="551"/>
      <c r="AD35" s="551"/>
      <c r="AE35" s="551"/>
      <c r="AF35" s="551"/>
      <c r="AG35" s="551"/>
      <c r="AH35" s="552"/>
      <c r="AI35" s="5"/>
      <c r="AL35" s="49"/>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row>
    <row r="36" spans="1:74" ht="15" customHeight="1" x14ac:dyDescent="0.4">
      <c r="A36" s="553"/>
      <c r="B36" s="425" t="s">
        <v>7</v>
      </c>
      <c r="C36" s="391"/>
      <c r="D36" s="391"/>
      <c r="E36" s="391"/>
      <c r="F36" s="391"/>
      <c r="G36" s="392"/>
      <c r="H36" s="379" t="s">
        <v>16</v>
      </c>
      <c r="I36" s="380"/>
      <c r="J36" s="380"/>
      <c r="K36" s="380"/>
      <c r="L36" s="381"/>
      <c r="M36" s="381"/>
      <c r="N36" s="10" t="s">
        <v>17</v>
      </c>
      <c r="O36" s="381"/>
      <c r="P36" s="381"/>
      <c r="Q36" s="11" t="s">
        <v>18</v>
      </c>
      <c r="R36" s="380"/>
      <c r="S36" s="380"/>
      <c r="T36" s="380"/>
      <c r="U36" s="380"/>
      <c r="V36" s="380"/>
      <c r="W36" s="380"/>
      <c r="X36" s="380"/>
      <c r="Y36" s="380"/>
      <c r="Z36" s="380"/>
      <c r="AA36" s="380"/>
      <c r="AB36" s="380"/>
      <c r="AC36" s="380"/>
      <c r="AD36" s="380"/>
      <c r="AE36" s="380"/>
      <c r="AF36" s="380"/>
      <c r="AG36" s="380"/>
      <c r="AH36" s="515"/>
      <c r="AI36" s="7"/>
      <c r="AJ36" s="5"/>
      <c r="AK36" s="5"/>
      <c r="AL36" s="49"/>
      <c r="AM36" s="5"/>
      <c r="AN36" s="5"/>
      <c r="AO36" s="5"/>
      <c r="AP36" s="5"/>
      <c r="AQ36" s="5"/>
      <c r="AR36" s="5"/>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5"/>
      <c r="BU36" s="5"/>
      <c r="BV36" s="5"/>
    </row>
    <row r="37" spans="1:74" ht="15" customHeight="1" x14ac:dyDescent="0.4">
      <c r="A37" s="553"/>
      <c r="B37" s="426"/>
      <c r="C37" s="427"/>
      <c r="D37" s="427"/>
      <c r="E37" s="427"/>
      <c r="F37" s="427"/>
      <c r="G37" s="428"/>
      <c r="H37" s="373"/>
      <c r="I37" s="516"/>
      <c r="J37" s="516"/>
      <c r="K37" s="516"/>
      <c r="L37" s="43" t="s">
        <v>19</v>
      </c>
      <c r="M37" s="43" t="s">
        <v>20</v>
      </c>
      <c r="N37" s="516"/>
      <c r="O37" s="516"/>
      <c r="P37" s="516"/>
      <c r="Q37" s="516"/>
      <c r="R37" s="516"/>
      <c r="S37" s="516"/>
      <c r="T37" s="516"/>
      <c r="U37" s="516"/>
      <c r="V37" s="43" t="s">
        <v>21</v>
      </c>
      <c r="W37" s="43" t="s">
        <v>22</v>
      </c>
      <c r="X37" s="516"/>
      <c r="Y37" s="516"/>
      <c r="Z37" s="516"/>
      <c r="AA37" s="516"/>
      <c r="AB37" s="516"/>
      <c r="AC37" s="516"/>
      <c r="AD37" s="516"/>
      <c r="AE37" s="516"/>
      <c r="AF37" s="516"/>
      <c r="AG37" s="516"/>
      <c r="AH37" s="526"/>
      <c r="AI37" s="7"/>
      <c r="AJ37" s="5"/>
      <c r="AK37" s="5"/>
      <c r="AL37" s="49"/>
      <c r="AM37" s="5"/>
      <c r="AN37" s="5"/>
      <c r="AO37" s="5"/>
      <c r="AP37" s="5"/>
      <c r="AQ37" s="5"/>
      <c r="AR37" s="5"/>
      <c r="AS37" s="7"/>
      <c r="AT37" s="7"/>
      <c r="AU37" s="7"/>
      <c r="AV37" s="7"/>
      <c r="AW37" s="13"/>
      <c r="AX37" s="13"/>
      <c r="AY37" s="7"/>
      <c r="AZ37" s="7"/>
      <c r="BA37" s="7"/>
      <c r="BB37" s="7"/>
      <c r="BC37" s="14"/>
      <c r="BD37" s="13"/>
      <c r="BE37" s="7"/>
      <c r="BF37" s="5"/>
      <c r="BG37" s="7"/>
      <c r="BH37" s="5"/>
      <c r="BI37" s="7"/>
      <c r="BJ37" s="7"/>
      <c r="BK37" s="7"/>
      <c r="BL37" s="7"/>
      <c r="BM37" s="5"/>
      <c r="BN37" s="7"/>
      <c r="BO37" s="7"/>
      <c r="BP37" s="7"/>
      <c r="BQ37" s="7"/>
      <c r="BR37" s="7"/>
      <c r="BS37" s="7"/>
      <c r="BT37" s="5"/>
      <c r="BU37" s="5"/>
      <c r="BV37" s="5"/>
    </row>
    <row r="38" spans="1:74" ht="15" customHeight="1" x14ac:dyDescent="0.4">
      <c r="A38" s="553"/>
      <c r="B38" s="429"/>
      <c r="C38" s="427"/>
      <c r="D38" s="427"/>
      <c r="E38" s="427"/>
      <c r="F38" s="427"/>
      <c r="G38" s="428"/>
      <c r="H38" s="373"/>
      <c r="I38" s="516"/>
      <c r="J38" s="516"/>
      <c r="K38" s="516"/>
      <c r="L38" s="43" t="s">
        <v>23</v>
      </c>
      <c r="M38" s="43" t="s">
        <v>24</v>
      </c>
      <c r="N38" s="516"/>
      <c r="O38" s="516"/>
      <c r="P38" s="516"/>
      <c r="Q38" s="516"/>
      <c r="R38" s="516"/>
      <c r="S38" s="516"/>
      <c r="T38" s="516"/>
      <c r="U38" s="516"/>
      <c r="V38" s="43" t="s">
        <v>25</v>
      </c>
      <c r="W38" s="43" t="s">
        <v>26</v>
      </c>
      <c r="X38" s="516"/>
      <c r="Y38" s="516"/>
      <c r="Z38" s="516"/>
      <c r="AA38" s="516"/>
      <c r="AB38" s="516"/>
      <c r="AC38" s="516"/>
      <c r="AD38" s="516"/>
      <c r="AE38" s="516"/>
      <c r="AF38" s="516"/>
      <c r="AG38" s="516"/>
      <c r="AH38" s="526"/>
      <c r="AI38" s="7"/>
      <c r="AJ38" s="5"/>
      <c r="AK38" s="5"/>
      <c r="AL38" s="49"/>
      <c r="AM38" s="5"/>
      <c r="AN38" s="5"/>
      <c r="AO38" s="5"/>
      <c r="AP38" s="5"/>
      <c r="AQ38" s="5"/>
      <c r="AR38" s="5"/>
      <c r="AS38" s="7"/>
      <c r="AT38" s="7"/>
      <c r="AU38" s="7"/>
      <c r="AV38" s="7"/>
      <c r="AW38" s="13"/>
      <c r="AX38" s="13"/>
      <c r="AY38" s="7"/>
      <c r="AZ38" s="7"/>
      <c r="BA38" s="7"/>
      <c r="BB38" s="7"/>
      <c r="BC38" s="14"/>
      <c r="BD38" s="13"/>
      <c r="BE38" s="7"/>
      <c r="BF38" s="5"/>
      <c r="BG38" s="7"/>
      <c r="BH38" s="5"/>
      <c r="BI38" s="7"/>
      <c r="BJ38" s="7"/>
      <c r="BK38" s="7"/>
      <c r="BL38" s="7"/>
      <c r="BM38" s="5"/>
      <c r="BN38" s="7"/>
      <c r="BO38" s="7"/>
      <c r="BP38" s="7"/>
      <c r="BQ38" s="7"/>
      <c r="BR38" s="7"/>
      <c r="BS38" s="7"/>
      <c r="BT38" s="5"/>
      <c r="BU38" s="5"/>
      <c r="BV38" s="5"/>
    </row>
    <row r="39" spans="1:74" ht="18.95" customHeight="1" x14ac:dyDescent="0.4">
      <c r="A39" s="553"/>
      <c r="B39" s="393"/>
      <c r="C39" s="394"/>
      <c r="D39" s="394"/>
      <c r="E39" s="394"/>
      <c r="F39" s="394"/>
      <c r="G39" s="395"/>
      <c r="H39" s="527"/>
      <c r="I39" s="528"/>
      <c r="J39" s="528"/>
      <c r="K39" s="528"/>
      <c r="L39" s="528"/>
      <c r="M39" s="528"/>
      <c r="N39" s="528"/>
      <c r="O39" s="528"/>
      <c r="P39" s="528"/>
      <c r="Q39" s="528"/>
      <c r="R39" s="528"/>
      <c r="S39" s="528"/>
      <c r="T39" s="528"/>
      <c r="U39" s="528"/>
      <c r="V39" s="528"/>
      <c r="W39" s="528"/>
      <c r="X39" s="528"/>
      <c r="Y39" s="528"/>
      <c r="Z39" s="528"/>
      <c r="AA39" s="528"/>
      <c r="AB39" s="528"/>
      <c r="AC39" s="528"/>
      <c r="AD39" s="528"/>
      <c r="AE39" s="528"/>
      <c r="AF39" s="528"/>
      <c r="AG39" s="528"/>
      <c r="AH39" s="529"/>
      <c r="AI39" s="7"/>
      <c r="AL39" s="49"/>
      <c r="AM39" s="5"/>
      <c r="AN39" s="5"/>
      <c r="AO39" s="5"/>
      <c r="AP39" s="5"/>
      <c r="AQ39" s="5"/>
      <c r="AR39" s="5"/>
      <c r="AS39" s="7"/>
      <c r="AT39" s="7"/>
      <c r="AU39" s="7"/>
      <c r="AV39" s="7"/>
      <c r="AW39" s="13"/>
      <c r="AX39" s="13"/>
      <c r="AY39" s="7"/>
      <c r="AZ39" s="7"/>
      <c r="BA39" s="7"/>
      <c r="BB39" s="7"/>
      <c r="BC39" s="13"/>
      <c r="BD39" s="13"/>
      <c r="BE39" s="7"/>
      <c r="BF39" s="5"/>
      <c r="BG39" s="7"/>
      <c r="BH39" s="5"/>
      <c r="BI39" s="7"/>
      <c r="BJ39" s="7"/>
      <c r="BK39" s="7"/>
      <c r="BL39" s="7"/>
      <c r="BM39" s="7"/>
      <c r="BN39" s="7"/>
      <c r="BO39" s="7"/>
      <c r="BP39" s="7"/>
      <c r="BQ39" s="7"/>
      <c r="BR39" s="7"/>
      <c r="BS39" s="7"/>
    </row>
    <row r="40" spans="1:74" ht="15" customHeight="1" x14ac:dyDescent="0.4">
      <c r="A40" s="553"/>
      <c r="B40" s="464" t="s">
        <v>78</v>
      </c>
      <c r="C40" s="465"/>
      <c r="D40" s="465"/>
      <c r="E40" s="465"/>
      <c r="F40" s="465"/>
      <c r="G40" s="465"/>
      <c r="H40" s="465"/>
      <c r="I40" s="465"/>
      <c r="J40" s="465"/>
      <c r="K40" s="465"/>
      <c r="L40" s="465"/>
      <c r="M40" s="465"/>
      <c r="N40" s="465"/>
      <c r="O40" s="465"/>
      <c r="P40" s="465"/>
      <c r="Q40" s="465"/>
      <c r="R40" s="465"/>
      <c r="S40" s="465"/>
      <c r="T40" s="465"/>
      <c r="U40" s="465"/>
      <c r="V40" s="465"/>
      <c r="W40" s="465"/>
      <c r="X40" s="465"/>
      <c r="Y40" s="465"/>
      <c r="Z40" s="465"/>
      <c r="AA40" s="465"/>
      <c r="AB40" s="465"/>
      <c r="AC40" s="465"/>
      <c r="AD40" s="465"/>
      <c r="AE40" s="465"/>
      <c r="AF40" s="465"/>
      <c r="AG40" s="465"/>
      <c r="AH40" s="564"/>
      <c r="AI40" s="7"/>
      <c r="AL40" s="49"/>
      <c r="AM40" s="5"/>
      <c r="AN40" s="5"/>
      <c r="AO40" s="5"/>
      <c r="AP40" s="5"/>
      <c r="AQ40" s="5"/>
      <c r="AR40" s="5"/>
      <c r="AS40" s="7"/>
      <c r="AT40" s="7"/>
      <c r="AU40" s="7"/>
      <c r="AV40" s="7"/>
      <c r="AW40" s="13"/>
      <c r="AX40" s="13"/>
      <c r="AY40" s="7"/>
      <c r="AZ40" s="7"/>
      <c r="BA40" s="7"/>
      <c r="BB40" s="7"/>
      <c r="BC40" s="13"/>
      <c r="BD40" s="13"/>
      <c r="BE40" s="7"/>
      <c r="BF40" s="5"/>
      <c r="BG40" s="7"/>
      <c r="BH40" s="5"/>
      <c r="BI40" s="7"/>
      <c r="BJ40" s="7"/>
      <c r="BK40" s="7"/>
      <c r="BL40" s="7"/>
      <c r="BM40" s="7"/>
      <c r="BN40" s="7"/>
      <c r="BO40" s="7"/>
      <c r="BP40" s="7"/>
      <c r="BQ40" s="7"/>
      <c r="BR40" s="7"/>
      <c r="BS40" s="7"/>
    </row>
    <row r="41" spans="1:74" ht="15" customHeight="1" x14ac:dyDescent="0.4">
      <c r="A41" s="553"/>
      <c r="B41" s="390" t="s">
        <v>13</v>
      </c>
      <c r="C41" s="391"/>
      <c r="D41" s="391"/>
      <c r="E41" s="391"/>
      <c r="F41" s="391"/>
      <c r="G41" s="392"/>
      <c r="H41" s="384"/>
      <c r="I41" s="385"/>
      <c r="J41" s="385"/>
      <c r="K41" s="385"/>
      <c r="L41" s="385"/>
      <c r="M41" s="385"/>
      <c r="N41" s="385"/>
      <c r="O41" s="385"/>
      <c r="P41" s="385"/>
      <c r="Q41" s="385"/>
      <c r="R41" s="385"/>
      <c r="S41" s="385"/>
      <c r="T41" s="385"/>
      <c r="U41" s="385"/>
      <c r="V41" s="385"/>
      <c r="W41" s="385"/>
      <c r="X41" s="385"/>
      <c r="Y41" s="385"/>
      <c r="Z41" s="385"/>
      <c r="AA41" s="385"/>
      <c r="AB41" s="385"/>
      <c r="AC41" s="385"/>
      <c r="AD41" s="385"/>
      <c r="AE41" s="385"/>
      <c r="AF41" s="385"/>
      <c r="AG41" s="385"/>
      <c r="AH41" s="565"/>
      <c r="AI41" s="5"/>
      <c r="AL41" s="49"/>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30" customHeight="1" x14ac:dyDescent="0.4">
      <c r="A42" s="553"/>
      <c r="B42" s="393" t="s">
        <v>14</v>
      </c>
      <c r="C42" s="394"/>
      <c r="D42" s="394"/>
      <c r="E42" s="394"/>
      <c r="F42" s="394"/>
      <c r="G42" s="395"/>
      <c r="H42" s="550"/>
      <c r="I42" s="551"/>
      <c r="J42" s="551"/>
      <c r="K42" s="551"/>
      <c r="L42" s="551"/>
      <c r="M42" s="551"/>
      <c r="N42" s="551"/>
      <c r="O42" s="551"/>
      <c r="P42" s="551"/>
      <c r="Q42" s="551"/>
      <c r="R42" s="551"/>
      <c r="S42" s="551"/>
      <c r="T42" s="551"/>
      <c r="U42" s="551"/>
      <c r="V42" s="551"/>
      <c r="W42" s="551"/>
      <c r="X42" s="551"/>
      <c r="Y42" s="551"/>
      <c r="Z42" s="551"/>
      <c r="AA42" s="551"/>
      <c r="AB42" s="551"/>
      <c r="AC42" s="551"/>
      <c r="AD42" s="551"/>
      <c r="AE42" s="551"/>
      <c r="AF42" s="551"/>
      <c r="AG42" s="551"/>
      <c r="AH42" s="552"/>
      <c r="AI42" s="5"/>
      <c r="AL42" s="49"/>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15" customHeight="1" x14ac:dyDescent="0.4">
      <c r="A43" s="553"/>
      <c r="B43" s="425" t="s">
        <v>15</v>
      </c>
      <c r="C43" s="391"/>
      <c r="D43" s="391"/>
      <c r="E43" s="391"/>
      <c r="F43" s="391"/>
      <c r="G43" s="392"/>
      <c r="H43" s="379" t="s">
        <v>16</v>
      </c>
      <c r="I43" s="380"/>
      <c r="J43" s="380"/>
      <c r="K43" s="380"/>
      <c r="L43" s="381"/>
      <c r="M43" s="381"/>
      <c r="N43" s="10" t="s">
        <v>17</v>
      </c>
      <c r="O43" s="381"/>
      <c r="P43" s="381"/>
      <c r="Q43" s="11" t="s">
        <v>18</v>
      </c>
      <c r="R43" s="380"/>
      <c r="S43" s="380"/>
      <c r="T43" s="380"/>
      <c r="U43" s="380"/>
      <c r="V43" s="380"/>
      <c r="W43" s="380"/>
      <c r="X43" s="380"/>
      <c r="Y43" s="380"/>
      <c r="Z43" s="380"/>
      <c r="AA43" s="380"/>
      <c r="AB43" s="380"/>
      <c r="AC43" s="380"/>
      <c r="AD43" s="380"/>
      <c r="AE43" s="380"/>
      <c r="AF43" s="380"/>
      <c r="AG43" s="380"/>
      <c r="AH43" s="515"/>
      <c r="AI43" s="7"/>
      <c r="AJ43" s="5"/>
      <c r="AK43" s="5"/>
      <c r="AL43" s="49"/>
      <c r="AM43" s="5"/>
      <c r="AN43" s="5"/>
      <c r="AO43" s="5"/>
      <c r="AP43" s="5"/>
      <c r="AQ43" s="5"/>
      <c r="AR43" s="5"/>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5"/>
      <c r="BU43" s="5"/>
      <c r="BV43" s="5"/>
    </row>
    <row r="44" spans="1:74" ht="15" customHeight="1" x14ac:dyDescent="0.4">
      <c r="A44" s="553"/>
      <c r="B44" s="426"/>
      <c r="C44" s="427"/>
      <c r="D44" s="427"/>
      <c r="E44" s="427"/>
      <c r="F44" s="427"/>
      <c r="G44" s="428"/>
      <c r="H44" s="373"/>
      <c r="I44" s="516"/>
      <c r="J44" s="516"/>
      <c r="K44" s="516"/>
      <c r="L44" s="43" t="s">
        <v>19</v>
      </c>
      <c r="M44" s="43" t="s">
        <v>20</v>
      </c>
      <c r="N44" s="516"/>
      <c r="O44" s="516"/>
      <c r="P44" s="516"/>
      <c r="Q44" s="516"/>
      <c r="R44" s="516"/>
      <c r="S44" s="516"/>
      <c r="T44" s="516"/>
      <c r="U44" s="516"/>
      <c r="V44" s="43" t="s">
        <v>21</v>
      </c>
      <c r="W44" s="43" t="s">
        <v>22</v>
      </c>
      <c r="X44" s="516"/>
      <c r="Y44" s="516"/>
      <c r="Z44" s="516"/>
      <c r="AA44" s="516"/>
      <c r="AB44" s="516"/>
      <c r="AC44" s="516"/>
      <c r="AD44" s="516"/>
      <c r="AE44" s="516"/>
      <c r="AF44" s="516"/>
      <c r="AG44" s="516"/>
      <c r="AH44" s="526"/>
      <c r="AI44" s="7"/>
      <c r="AJ44" s="5"/>
      <c r="AK44" s="5"/>
      <c r="AL44" s="49"/>
      <c r="AM44" s="5"/>
      <c r="AN44" s="5"/>
      <c r="AO44" s="5"/>
      <c r="AP44" s="5"/>
      <c r="AQ44" s="5"/>
      <c r="AR44" s="5"/>
      <c r="AS44" s="7"/>
      <c r="AT44" s="7"/>
      <c r="AU44" s="7"/>
      <c r="AV44" s="7"/>
      <c r="AW44" s="13"/>
      <c r="AX44" s="13"/>
      <c r="AY44" s="7"/>
      <c r="AZ44" s="7"/>
      <c r="BA44" s="7"/>
      <c r="BB44" s="7"/>
      <c r="BC44" s="14"/>
      <c r="BD44" s="13"/>
      <c r="BE44" s="7"/>
      <c r="BF44" s="5"/>
      <c r="BG44" s="7"/>
      <c r="BH44" s="5"/>
      <c r="BI44" s="7"/>
      <c r="BJ44" s="7"/>
      <c r="BK44" s="7"/>
      <c r="BL44" s="7"/>
      <c r="BM44" s="5"/>
      <c r="BN44" s="7"/>
      <c r="BO44" s="7"/>
      <c r="BP44" s="7"/>
      <c r="BQ44" s="7"/>
      <c r="BR44" s="7"/>
      <c r="BS44" s="7"/>
      <c r="BT44" s="5"/>
      <c r="BU44" s="5"/>
      <c r="BV44" s="5"/>
    </row>
    <row r="45" spans="1:74" ht="15" customHeight="1" x14ac:dyDescent="0.4">
      <c r="A45" s="553"/>
      <c r="B45" s="429"/>
      <c r="C45" s="427"/>
      <c r="D45" s="427"/>
      <c r="E45" s="427"/>
      <c r="F45" s="427"/>
      <c r="G45" s="428"/>
      <c r="H45" s="373"/>
      <c r="I45" s="516"/>
      <c r="J45" s="516"/>
      <c r="K45" s="516"/>
      <c r="L45" s="43" t="s">
        <v>23</v>
      </c>
      <c r="M45" s="43" t="s">
        <v>24</v>
      </c>
      <c r="N45" s="516"/>
      <c r="O45" s="516"/>
      <c r="P45" s="516"/>
      <c r="Q45" s="516"/>
      <c r="R45" s="516"/>
      <c r="S45" s="516"/>
      <c r="T45" s="516"/>
      <c r="U45" s="516"/>
      <c r="V45" s="43" t="s">
        <v>25</v>
      </c>
      <c r="W45" s="43" t="s">
        <v>26</v>
      </c>
      <c r="X45" s="516"/>
      <c r="Y45" s="516"/>
      <c r="Z45" s="516"/>
      <c r="AA45" s="516"/>
      <c r="AB45" s="516"/>
      <c r="AC45" s="516"/>
      <c r="AD45" s="516"/>
      <c r="AE45" s="516"/>
      <c r="AF45" s="516"/>
      <c r="AG45" s="516"/>
      <c r="AH45" s="526"/>
      <c r="AI45" s="7"/>
      <c r="AJ45" s="5"/>
      <c r="AK45" s="5"/>
      <c r="AL45" s="49"/>
      <c r="AM45" s="5"/>
      <c r="AN45" s="5"/>
      <c r="AO45" s="5"/>
      <c r="AP45" s="5"/>
      <c r="AQ45" s="5"/>
      <c r="AR45" s="5"/>
      <c r="AS45" s="7"/>
      <c r="AT45" s="7"/>
      <c r="AU45" s="7"/>
      <c r="AV45" s="7"/>
      <c r="AW45" s="13"/>
      <c r="AX45" s="13"/>
      <c r="AY45" s="7"/>
      <c r="AZ45" s="7"/>
      <c r="BA45" s="7"/>
      <c r="BB45" s="7"/>
      <c r="BC45" s="14"/>
      <c r="BD45" s="13"/>
      <c r="BE45" s="7"/>
      <c r="BF45" s="5"/>
      <c r="BG45" s="7"/>
      <c r="BH45" s="5"/>
      <c r="BI45" s="7"/>
      <c r="BJ45" s="7"/>
      <c r="BK45" s="7"/>
      <c r="BL45" s="7"/>
      <c r="BM45" s="5"/>
      <c r="BN45" s="7"/>
      <c r="BO45" s="7"/>
      <c r="BP45" s="7"/>
      <c r="BQ45" s="7"/>
      <c r="BR45" s="7"/>
      <c r="BS45" s="7"/>
      <c r="BT45" s="5"/>
      <c r="BU45" s="5"/>
      <c r="BV45" s="5"/>
    </row>
    <row r="46" spans="1:74" ht="18.95" customHeight="1" thickBot="1" x14ac:dyDescent="0.45">
      <c r="A46" s="554"/>
      <c r="B46" s="535"/>
      <c r="C46" s="536"/>
      <c r="D46" s="536"/>
      <c r="E46" s="536"/>
      <c r="F46" s="536"/>
      <c r="G46" s="537"/>
      <c r="H46" s="527"/>
      <c r="I46" s="528"/>
      <c r="J46" s="528"/>
      <c r="K46" s="528"/>
      <c r="L46" s="528"/>
      <c r="M46" s="528"/>
      <c r="N46" s="528"/>
      <c r="O46" s="528"/>
      <c r="P46" s="528"/>
      <c r="Q46" s="528"/>
      <c r="R46" s="528"/>
      <c r="S46" s="528"/>
      <c r="T46" s="528"/>
      <c r="U46" s="528"/>
      <c r="V46" s="528"/>
      <c r="W46" s="528"/>
      <c r="X46" s="528"/>
      <c r="Y46" s="528"/>
      <c r="Z46" s="528"/>
      <c r="AA46" s="528"/>
      <c r="AB46" s="528"/>
      <c r="AC46" s="528"/>
      <c r="AD46" s="528"/>
      <c r="AE46" s="528"/>
      <c r="AF46" s="528"/>
      <c r="AG46" s="528"/>
      <c r="AH46" s="529"/>
      <c r="AI46" s="7"/>
      <c r="AL46" s="49"/>
      <c r="AM46" s="5"/>
      <c r="AN46" s="5"/>
      <c r="AO46" s="5"/>
      <c r="AP46" s="5"/>
      <c r="AQ46" s="5"/>
      <c r="AR46" s="5"/>
      <c r="AS46" s="7"/>
      <c r="AT46" s="7"/>
      <c r="AU46" s="7"/>
      <c r="AV46" s="7"/>
      <c r="AW46" s="13"/>
      <c r="AX46" s="13"/>
      <c r="AY46" s="7"/>
      <c r="AZ46" s="7"/>
      <c r="BA46" s="7"/>
      <c r="BB46" s="7"/>
      <c r="BC46" s="13"/>
      <c r="BD46" s="13"/>
      <c r="BE46" s="7"/>
      <c r="BF46" s="5"/>
      <c r="BG46" s="7"/>
      <c r="BH46" s="5"/>
      <c r="BI46" s="7"/>
      <c r="BJ46" s="7"/>
      <c r="BK46" s="7"/>
      <c r="BL46" s="7"/>
      <c r="BM46" s="7"/>
      <c r="BN46" s="7"/>
      <c r="BO46" s="7"/>
      <c r="BP46" s="7"/>
      <c r="BQ46" s="7"/>
      <c r="BR46" s="7"/>
      <c r="BS46" s="7"/>
    </row>
    <row r="47" spans="1:74" ht="15" customHeight="1" x14ac:dyDescent="0.4">
      <c r="A47" s="517" t="s">
        <v>79</v>
      </c>
      <c r="B47" s="520" t="s">
        <v>13</v>
      </c>
      <c r="C47" s="521"/>
      <c r="D47" s="521"/>
      <c r="E47" s="521"/>
      <c r="F47" s="521"/>
      <c r="G47" s="522"/>
      <c r="H47" s="523"/>
      <c r="I47" s="524"/>
      <c r="J47" s="524"/>
      <c r="K47" s="524"/>
      <c r="L47" s="524"/>
      <c r="M47" s="524"/>
      <c r="N47" s="524"/>
      <c r="O47" s="524"/>
      <c r="P47" s="524"/>
      <c r="Q47" s="524"/>
      <c r="R47" s="524"/>
      <c r="S47" s="524"/>
      <c r="T47" s="524"/>
      <c r="U47" s="566"/>
      <c r="V47" s="567" t="s">
        <v>80</v>
      </c>
      <c r="W47" s="568"/>
      <c r="X47" s="568"/>
      <c r="Y47" s="569"/>
      <c r="Z47" s="570"/>
      <c r="AA47" s="571"/>
      <c r="AB47" s="571"/>
      <c r="AC47" s="571"/>
      <c r="AD47" s="571"/>
      <c r="AE47" s="571"/>
      <c r="AF47" s="571"/>
      <c r="AG47" s="571"/>
      <c r="AH47" s="572"/>
      <c r="AI47" s="5"/>
      <c r="AL47" s="49"/>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30" customHeight="1" x14ac:dyDescent="0.4">
      <c r="A48" s="518"/>
      <c r="B48" s="393" t="s">
        <v>81</v>
      </c>
      <c r="C48" s="394"/>
      <c r="D48" s="394"/>
      <c r="E48" s="394"/>
      <c r="F48" s="394"/>
      <c r="G48" s="395"/>
      <c r="H48" s="436"/>
      <c r="I48" s="437"/>
      <c r="J48" s="437"/>
      <c r="K48" s="437"/>
      <c r="L48" s="437"/>
      <c r="M48" s="437"/>
      <c r="N48" s="437"/>
      <c r="O48" s="437"/>
      <c r="P48" s="437"/>
      <c r="Q48" s="437"/>
      <c r="R48" s="437"/>
      <c r="S48" s="437"/>
      <c r="T48" s="437"/>
      <c r="U48" s="438"/>
      <c r="V48" s="464"/>
      <c r="W48" s="465"/>
      <c r="X48" s="465"/>
      <c r="Y48" s="466"/>
      <c r="Z48" s="573"/>
      <c r="AA48" s="574"/>
      <c r="AB48" s="574"/>
      <c r="AC48" s="574"/>
      <c r="AD48" s="574"/>
      <c r="AE48" s="574"/>
      <c r="AF48" s="574"/>
      <c r="AG48" s="574"/>
      <c r="AH48" s="575"/>
      <c r="AI48" s="5"/>
      <c r="AL48" s="49"/>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4" ht="15" customHeight="1" x14ac:dyDescent="0.4">
      <c r="A49" s="518"/>
      <c r="B49" s="425" t="s">
        <v>82</v>
      </c>
      <c r="C49" s="391"/>
      <c r="D49" s="391"/>
      <c r="E49" s="391"/>
      <c r="F49" s="391"/>
      <c r="G49" s="392"/>
      <c r="H49" s="379" t="s">
        <v>16</v>
      </c>
      <c r="I49" s="380"/>
      <c r="J49" s="380"/>
      <c r="K49" s="380"/>
      <c r="L49" s="381"/>
      <c r="M49" s="381"/>
      <c r="N49" s="10" t="s">
        <v>17</v>
      </c>
      <c r="O49" s="381"/>
      <c r="P49" s="381"/>
      <c r="Q49" s="11" t="s">
        <v>18</v>
      </c>
      <c r="R49" s="380"/>
      <c r="S49" s="380"/>
      <c r="T49" s="380"/>
      <c r="U49" s="380"/>
      <c r="V49" s="380"/>
      <c r="W49" s="380"/>
      <c r="X49" s="380"/>
      <c r="Y49" s="380"/>
      <c r="Z49" s="380"/>
      <c r="AA49" s="380"/>
      <c r="AB49" s="380"/>
      <c r="AC49" s="380"/>
      <c r="AD49" s="380"/>
      <c r="AE49" s="380"/>
      <c r="AF49" s="380"/>
      <c r="AG49" s="380"/>
      <c r="AH49" s="515"/>
      <c r="AI49" s="7"/>
      <c r="AJ49" s="5"/>
      <c r="AK49" s="5"/>
      <c r="AL49" s="49"/>
      <c r="AM49" s="5"/>
      <c r="AN49" s="5"/>
      <c r="AO49" s="5"/>
      <c r="AP49" s="5"/>
      <c r="AQ49" s="5"/>
      <c r="AR49" s="5"/>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5"/>
      <c r="BU49" s="5"/>
      <c r="BV49" s="5"/>
    </row>
    <row r="50" spans="1:74" ht="15" customHeight="1" x14ac:dyDescent="0.4">
      <c r="A50" s="518"/>
      <c r="B50" s="426"/>
      <c r="C50" s="427"/>
      <c r="D50" s="427"/>
      <c r="E50" s="427"/>
      <c r="F50" s="427"/>
      <c r="G50" s="428"/>
      <c r="H50" s="373"/>
      <c r="I50" s="516"/>
      <c r="J50" s="516"/>
      <c r="K50" s="516"/>
      <c r="L50" s="43" t="s">
        <v>19</v>
      </c>
      <c r="M50" s="43" t="s">
        <v>20</v>
      </c>
      <c r="N50" s="516"/>
      <c r="O50" s="516"/>
      <c r="P50" s="516"/>
      <c r="Q50" s="516"/>
      <c r="R50" s="516"/>
      <c r="S50" s="516"/>
      <c r="T50" s="516"/>
      <c r="U50" s="516"/>
      <c r="V50" s="43" t="s">
        <v>21</v>
      </c>
      <c r="W50" s="43" t="s">
        <v>22</v>
      </c>
      <c r="X50" s="516"/>
      <c r="Y50" s="516"/>
      <c r="Z50" s="516"/>
      <c r="AA50" s="516"/>
      <c r="AB50" s="516"/>
      <c r="AC50" s="516"/>
      <c r="AD50" s="516"/>
      <c r="AE50" s="516"/>
      <c r="AF50" s="516"/>
      <c r="AG50" s="516"/>
      <c r="AH50" s="526"/>
      <c r="AI50" s="7"/>
      <c r="AJ50" s="5"/>
      <c r="AK50" s="5"/>
      <c r="AL50" s="49"/>
      <c r="AM50" s="5"/>
      <c r="AN50" s="5"/>
      <c r="AO50" s="5"/>
      <c r="AP50" s="5"/>
      <c r="AQ50" s="5"/>
      <c r="AR50" s="5"/>
      <c r="AS50" s="7"/>
      <c r="AT50" s="7"/>
      <c r="AU50" s="7"/>
      <c r="AV50" s="7"/>
      <c r="AW50" s="13"/>
      <c r="AX50" s="13"/>
      <c r="AY50" s="7"/>
      <c r="AZ50" s="7"/>
      <c r="BA50" s="7"/>
      <c r="BB50" s="7"/>
      <c r="BC50" s="14"/>
      <c r="BD50" s="13"/>
      <c r="BE50" s="7"/>
      <c r="BF50" s="5"/>
      <c r="BG50" s="7"/>
      <c r="BH50" s="5"/>
      <c r="BI50" s="7"/>
      <c r="BJ50" s="7"/>
      <c r="BK50" s="7"/>
      <c r="BL50" s="7"/>
      <c r="BM50" s="5"/>
      <c r="BN50" s="7"/>
      <c r="BO50" s="7"/>
      <c r="BP50" s="7"/>
      <c r="BQ50" s="7"/>
      <c r="BR50" s="7"/>
      <c r="BS50" s="7"/>
      <c r="BT50" s="5"/>
      <c r="BU50" s="5"/>
      <c r="BV50" s="5"/>
    </row>
    <row r="51" spans="1:74" ht="15" customHeight="1" x14ac:dyDescent="0.4">
      <c r="A51" s="518"/>
      <c r="B51" s="429"/>
      <c r="C51" s="427"/>
      <c r="D51" s="427"/>
      <c r="E51" s="427"/>
      <c r="F51" s="427"/>
      <c r="G51" s="428"/>
      <c r="H51" s="373"/>
      <c r="I51" s="516"/>
      <c r="J51" s="516"/>
      <c r="K51" s="516"/>
      <c r="L51" s="43" t="s">
        <v>23</v>
      </c>
      <c r="M51" s="43" t="s">
        <v>24</v>
      </c>
      <c r="N51" s="516"/>
      <c r="O51" s="516"/>
      <c r="P51" s="516"/>
      <c r="Q51" s="516"/>
      <c r="R51" s="516"/>
      <c r="S51" s="516"/>
      <c r="T51" s="516"/>
      <c r="U51" s="516"/>
      <c r="V51" s="43" t="s">
        <v>25</v>
      </c>
      <c r="W51" s="43" t="s">
        <v>26</v>
      </c>
      <c r="X51" s="516"/>
      <c r="Y51" s="516"/>
      <c r="Z51" s="516"/>
      <c r="AA51" s="516"/>
      <c r="AB51" s="516"/>
      <c r="AC51" s="516"/>
      <c r="AD51" s="516"/>
      <c r="AE51" s="516"/>
      <c r="AF51" s="516"/>
      <c r="AG51" s="516"/>
      <c r="AH51" s="526"/>
      <c r="AI51" s="7"/>
      <c r="AJ51" s="5"/>
      <c r="AK51" s="5"/>
      <c r="AL51" s="49"/>
      <c r="AM51" s="5"/>
      <c r="AN51" s="5"/>
      <c r="AO51" s="5"/>
      <c r="AP51" s="5"/>
      <c r="AQ51" s="5"/>
      <c r="AR51" s="5"/>
      <c r="AS51" s="7"/>
      <c r="AT51" s="7"/>
      <c r="AU51" s="7"/>
      <c r="AV51" s="7"/>
      <c r="AW51" s="13"/>
      <c r="AX51" s="13"/>
      <c r="AY51" s="7"/>
      <c r="AZ51" s="7"/>
      <c r="BA51" s="7"/>
      <c r="BB51" s="7"/>
      <c r="BC51" s="14"/>
      <c r="BD51" s="13"/>
      <c r="BE51" s="7"/>
      <c r="BF51" s="5"/>
      <c r="BG51" s="7"/>
      <c r="BH51" s="5"/>
      <c r="BI51" s="7"/>
      <c r="BJ51" s="7"/>
      <c r="BK51" s="7"/>
      <c r="BL51" s="7"/>
      <c r="BM51" s="5"/>
      <c r="BN51" s="7"/>
      <c r="BO51" s="7"/>
      <c r="BP51" s="7"/>
      <c r="BQ51" s="7"/>
      <c r="BR51" s="7"/>
      <c r="BS51" s="7"/>
      <c r="BT51" s="5"/>
      <c r="BU51" s="5"/>
      <c r="BV51" s="5"/>
    </row>
    <row r="52" spans="1:74" ht="18.95" customHeight="1" thickBot="1" x14ac:dyDescent="0.45">
      <c r="A52" s="519"/>
      <c r="B52" s="535"/>
      <c r="C52" s="536"/>
      <c r="D52" s="536"/>
      <c r="E52" s="536"/>
      <c r="F52" s="536"/>
      <c r="G52" s="537"/>
      <c r="H52" s="576"/>
      <c r="I52" s="577"/>
      <c r="J52" s="577"/>
      <c r="K52" s="577"/>
      <c r="L52" s="577"/>
      <c r="M52" s="577"/>
      <c r="N52" s="577"/>
      <c r="O52" s="577"/>
      <c r="P52" s="577"/>
      <c r="Q52" s="577"/>
      <c r="R52" s="577"/>
      <c r="S52" s="577"/>
      <c r="T52" s="577"/>
      <c r="U52" s="577"/>
      <c r="V52" s="577"/>
      <c r="W52" s="577"/>
      <c r="X52" s="577"/>
      <c r="Y52" s="577"/>
      <c r="Z52" s="577"/>
      <c r="AA52" s="577"/>
      <c r="AB52" s="577"/>
      <c r="AC52" s="577"/>
      <c r="AD52" s="577"/>
      <c r="AE52" s="577"/>
      <c r="AF52" s="577"/>
      <c r="AG52" s="577"/>
      <c r="AH52" s="578"/>
      <c r="AI52" s="7"/>
      <c r="AL52" s="49"/>
      <c r="AM52" s="5"/>
      <c r="AN52" s="5"/>
      <c r="AO52" s="5"/>
      <c r="AP52" s="5"/>
      <c r="AQ52" s="5"/>
      <c r="AR52" s="5"/>
      <c r="AS52" s="7"/>
      <c r="AT52" s="7"/>
      <c r="AU52" s="7"/>
      <c r="AV52" s="7"/>
      <c r="AW52" s="13"/>
      <c r="AX52" s="13"/>
      <c r="AY52" s="7"/>
      <c r="AZ52" s="7"/>
      <c r="BA52" s="7"/>
      <c r="BB52" s="7"/>
      <c r="BC52" s="13"/>
      <c r="BD52" s="13"/>
      <c r="BE52" s="7"/>
      <c r="BF52" s="5"/>
      <c r="BG52" s="7"/>
      <c r="BH52" s="5"/>
      <c r="BI52" s="7"/>
      <c r="BJ52" s="7"/>
      <c r="BK52" s="7"/>
      <c r="BL52" s="7"/>
      <c r="BM52" s="7"/>
      <c r="BN52" s="7"/>
      <c r="BO52" s="7"/>
      <c r="BP52" s="7"/>
      <c r="BQ52" s="7"/>
      <c r="BR52" s="7"/>
      <c r="BS52" s="7"/>
    </row>
    <row r="53" spans="1:74" ht="15" customHeight="1" x14ac:dyDescent="0.4">
      <c r="A53" s="50" t="s">
        <v>83</v>
      </c>
      <c r="C53" s="579" t="s">
        <v>84</v>
      </c>
      <c r="D53" s="579"/>
      <c r="E53" s="579"/>
      <c r="F53" s="579"/>
      <c r="G53" s="579"/>
      <c r="H53" s="579"/>
      <c r="I53" s="579"/>
      <c r="J53" s="579"/>
      <c r="K53" s="579"/>
      <c r="L53" s="579"/>
      <c r="M53" s="579"/>
      <c r="N53" s="579"/>
      <c r="O53" s="579"/>
      <c r="P53" s="579"/>
      <c r="Q53" s="579"/>
      <c r="R53" s="579"/>
      <c r="S53" s="579"/>
      <c r="T53" s="579"/>
      <c r="U53" s="579"/>
      <c r="V53" s="579"/>
      <c r="W53" s="579"/>
      <c r="X53" s="579"/>
      <c r="Y53" s="579"/>
      <c r="Z53" s="579"/>
      <c r="AA53" s="579"/>
      <c r="AB53" s="579"/>
      <c r="AC53" s="579"/>
      <c r="AD53" s="579"/>
      <c r="AE53" s="579"/>
      <c r="AF53" s="579"/>
      <c r="AG53" s="579"/>
      <c r="AH53" s="579"/>
    </row>
    <row r="54" spans="1:74" ht="15" customHeight="1" x14ac:dyDescent="0.4">
      <c r="C54" s="580"/>
      <c r="D54" s="580"/>
      <c r="E54" s="580"/>
      <c r="F54" s="580"/>
      <c r="G54" s="580"/>
      <c r="H54" s="580"/>
      <c r="I54" s="580"/>
      <c r="J54" s="580"/>
      <c r="K54" s="580"/>
      <c r="L54" s="580"/>
      <c r="M54" s="580"/>
      <c r="N54" s="580"/>
      <c r="O54" s="580"/>
      <c r="P54" s="580"/>
      <c r="Q54" s="580"/>
      <c r="R54" s="580"/>
      <c r="S54" s="580"/>
      <c r="T54" s="580"/>
      <c r="U54" s="580"/>
      <c r="V54" s="580"/>
      <c r="W54" s="580"/>
      <c r="X54" s="580"/>
      <c r="Y54" s="580"/>
      <c r="Z54" s="580"/>
      <c r="AA54" s="580"/>
      <c r="AB54" s="580"/>
      <c r="AC54" s="580"/>
      <c r="AD54" s="580"/>
      <c r="AE54" s="580"/>
      <c r="AF54" s="580"/>
      <c r="AG54" s="580"/>
      <c r="AH54" s="580"/>
    </row>
    <row r="55" spans="1:74" ht="15" customHeight="1" x14ac:dyDescent="0.4">
      <c r="C55" s="580"/>
      <c r="D55" s="580"/>
      <c r="E55" s="580"/>
      <c r="F55" s="580"/>
      <c r="G55" s="580"/>
      <c r="H55" s="580"/>
      <c r="I55" s="580"/>
      <c r="J55" s="580"/>
      <c r="K55" s="580"/>
      <c r="L55" s="580"/>
      <c r="M55" s="580"/>
      <c r="N55" s="580"/>
      <c r="O55" s="580"/>
      <c r="P55" s="580"/>
      <c r="Q55" s="580"/>
      <c r="R55" s="580"/>
      <c r="S55" s="580"/>
      <c r="T55" s="580"/>
      <c r="U55" s="580"/>
      <c r="V55" s="580"/>
      <c r="W55" s="580"/>
      <c r="X55" s="580"/>
      <c r="Y55" s="580"/>
      <c r="Z55" s="580"/>
      <c r="AA55" s="580"/>
      <c r="AB55" s="580"/>
      <c r="AC55" s="580"/>
      <c r="AD55" s="580"/>
      <c r="AE55" s="580"/>
      <c r="AF55" s="580"/>
      <c r="AG55" s="580"/>
      <c r="AH55" s="580"/>
    </row>
    <row r="56" spans="1:74" ht="15" customHeight="1" x14ac:dyDescent="0.4">
      <c r="C56" s="580"/>
      <c r="D56" s="580"/>
      <c r="E56" s="580"/>
      <c r="F56" s="580"/>
      <c r="G56" s="580"/>
      <c r="H56" s="580"/>
      <c r="I56" s="580"/>
      <c r="J56" s="580"/>
      <c r="K56" s="580"/>
      <c r="L56" s="580"/>
      <c r="M56" s="580"/>
      <c r="N56" s="580"/>
      <c r="O56" s="580"/>
      <c r="P56" s="580"/>
      <c r="Q56" s="580"/>
      <c r="R56" s="580"/>
      <c r="S56" s="580"/>
      <c r="T56" s="580"/>
      <c r="U56" s="580"/>
      <c r="V56" s="580"/>
      <c r="W56" s="580"/>
      <c r="X56" s="580"/>
      <c r="Y56" s="580"/>
      <c r="Z56" s="580"/>
      <c r="AA56" s="580"/>
      <c r="AB56" s="580"/>
      <c r="AC56" s="580"/>
      <c r="AD56" s="580"/>
      <c r="AE56" s="580"/>
      <c r="AF56" s="580"/>
      <c r="AG56" s="580"/>
      <c r="AH56" s="580"/>
    </row>
    <row r="57" spans="1:74" ht="15" customHeight="1" x14ac:dyDescent="0.4">
      <c r="C57" s="580"/>
      <c r="D57" s="580"/>
      <c r="E57" s="580"/>
      <c r="F57" s="580"/>
      <c r="G57" s="580"/>
      <c r="H57" s="580"/>
      <c r="I57" s="580"/>
      <c r="J57" s="580"/>
      <c r="K57" s="580"/>
      <c r="L57" s="580"/>
      <c r="M57" s="580"/>
      <c r="N57" s="580"/>
      <c r="O57" s="580"/>
      <c r="P57" s="580"/>
      <c r="Q57" s="580"/>
      <c r="R57" s="580"/>
      <c r="S57" s="580"/>
      <c r="T57" s="580"/>
      <c r="U57" s="580"/>
      <c r="V57" s="580"/>
      <c r="W57" s="580"/>
      <c r="X57" s="580"/>
      <c r="Y57" s="580"/>
      <c r="Z57" s="580"/>
      <c r="AA57" s="580"/>
      <c r="AB57" s="580"/>
      <c r="AC57" s="580"/>
      <c r="AD57" s="580"/>
      <c r="AE57" s="580"/>
      <c r="AF57" s="580"/>
      <c r="AG57" s="580"/>
      <c r="AH57" s="580"/>
    </row>
    <row r="58" spans="1:74" ht="14.85" customHeight="1" x14ac:dyDescent="0.4">
      <c r="A58" s="5"/>
      <c r="C58" s="580"/>
      <c r="D58" s="580"/>
      <c r="E58" s="580"/>
      <c r="F58" s="580"/>
      <c r="G58" s="580"/>
      <c r="H58" s="580"/>
      <c r="I58" s="580"/>
      <c r="J58" s="580"/>
      <c r="K58" s="580"/>
      <c r="L58" s="580"/>
      <c r="M58" s="580"/>
      <c r="N58" s="580"/>
      <c r="O58" s="580"/>
      <c r="P58" s="580"/>
      <c r="Q58" s="580"/>
      <c r="R58" s="580"/>
      <c r="S58" s="580"/>
      <c r="T58" s="580"/>
      <c r="U58" s="580"/>
      <c r="V58" s="580"/>
      <c r="W58" s="580"/>
      <c r="X58" s="580"/>
      <c r="Y58" s="580"/>
      <c r="Z58" s="580"/>
      <c r="AA58" s="580"/>
      <c r="AB58" s="580"/>
      <c r="AC58" s="580"/>
      <c r="AD58" s="580"/>
      <c r="AE58" s="580"/>
      <c r="AF58" s="580"/>
      <c r="AG58" s="580"/>
      <c r="AH58" s="580"/>
    </row>
    <row r="59" spans="1:74" ht="14.85" customHeight="1" x14ac:dyDescent="0.4">
      <c r="A59" s="5" t="s">
        <v>85</v>
      </c>
      <c r="C59" s="4">
        <v>1</v>
      </c>
      <c r="D59" s="4" t="s">
        <v>86</v>
      </c>
    </row>
    <row r="60" spans="1:74" ht="14.85" customHeight="1" x14ac:dyDescent="0.4">
      <c r="A60" s="5"/>
    </row>
    <row r="61" spans="1:74" ht="14.85" customHeight="1" x14ac:dyDescent="0.4">
      <c r="A61" s="5"/>
    </row>
    <row r="62" spans="1:74" ht="14.85" customHeight="1" x14ac:dyDescent="0.4">
      <c r="A62" s="5"/>
    </row>
    <row r="63" spans="1:74" ht="14.85" customHeight="1" x14ac:dyDescent="0.4">
      <c r="A63" s="5"/>
    </row>
    <row r="64" spans="1:74" ht="14.85" customHeight="1" x14ac:dyDescent="0.4">
      <c r="A64" s="5"/>
    </row>
    <row r="65" spans="1:1" ht="14.85" customHeight="1" x14ac:dyDescent="0.4">
      <c r="A65" s="5"/>
    </row>
    <row r="66" spans="1:1" ht="14.85" customHeight="1" x14ac:dyDescent="0.4">
      <c r="A66" s="5"/>
    </row>
    <row r="67" spans="1:1" ht="14.85" customHeight="1" x14ac:dyDescent="0.4">
      <c r="A67" s="5"/>
    </row>
    <row r="68" spans="1:1" ht="14.85" customHeight="1" x14ac:dyDescent="0.4">
      <c r="A68" s="5"/>
    </row>
    <row r="69" spans="1:1" ht="14.85" customHeight="1" x14ac:dyDescent="0.4">
      <c r="A69" s="5"/>
    </row>
    <row r="70" spans="1:1" ht="14.85" customHeight="1" x14ac:dyDescent="0.4">
      <c r="A70" s="5"/>
    </row>
    <row r="71" spans="1:1" ht="14.85" customHeight="1" x14ac:dyDescent="0.4">
      <c r="A71" s="5"/>
    </row>
    <row r="72" spans="1:1" ht="14.85" customHeight="1" x14ac:dyDescent="0.4">
      <c r="A72" s="5"/>
    </row>
    <row r="73" spans="1:1" ht="14.85" customHeight="1" x14ac:dyDescent="0.4">
      <c r="A73" s="5"/>
    </row>
    <row r="74" spans="1:1" ht="14.85" customHeight="1" x14ac:dyDescent="0.4">
      <c r="A74" s="5"/>
    </row>
    <row r="75" spans="1:1" ht="14.85" customHeight="1" x14ac:dyDescent="0.4">
      <c r="A75" s="5"/>
    </row>
    <row r="76" spans="1:1" ht="14.85" customHeight="1" x14ac:dyDescent="0.4">
      <c r="A76" s="5"/>
    </row>
    <row r="77" spans="1:1" ht="14.85" customHeight="1" x14ac:dyDescent="0.4">
      <c r="A77" s="5"/>
    </row>
    <row r="78" spans="1:1" ht="14.85" customHeight="1" x14ac:dyDescent="0.4">
      <c r="A78" s="5"/>
    </row>
    <row r="79" spans="1:1" ht="14.85" customHeight="1" x14ac:dyDescent="0.4">
      <c r="A79" s="5"/>
    </row>
    <row r="80" spans="1:1" ht="14.85" customHeight="1" x14ac:dyDescent="0.4">
      <c r="A80" s="5"/>
    </row>
    <row r="81" spans="1:1" ht="14.85" customHeight="1" x14ac:dyDescent="0.4">
      <c r="A81" s="5"/>
    </row>
    <row r="82" spans="1:1" ht="14.85" customHeight="1" x14ac:dyDescent="0.4">
      <c r="A82" s="5"/>
    </row>
    <row r="83" spans="1:1" ht="14.85" customHeight="1" x14ac:dyDescent="0.4">
      <c r="A83" s="5"/>
    </row>
    <row r="84" spans="1:1" ht="14.85" customHeight="1" x14ac:dyDescent="0.4">
      <c r="A84" s="5"/>
    </row>
    <row r="85" spans="1:1" ht="14.85" customHeight="1" x14ac:dyDescent="0.4">
      <c r="A85" s="5"/>
    </row>
    <row r="86" spans="1:1" ht="14.85" customHeight="1" x14ac:dyDescent="0.4">
      <c r="A86" s="5"/>
    </row>
    <row r="87" spans="1:1" ht="14.85" customHeight="1" x14ac:dyDescent="0.4">
      <c r="A87" s="5"/>
    </row>
    <row r="88" spans="1:1" ht="14.85" customHeight="1" x14ac:dyDescent="0.4">
      <c r="A88" s="5"/>
    </row>
    <row r="89" spans="1:1" ht="14.85" customHeight="1" x14ac:dyDescent="0.4">
      <c r="A89" s="5"/>
    </row>
    <row r="90" spans="1:1" ht="14.85" customHeight="1" x14ac:dyDescent="0.4">
      <c r="A90" s="5"/>
    </row>
    <row r="91" spans="1:1" ht="14.85" customHeight="1" x14ac:dyDescent="0.4">
      <c r="A91" s="5"/>
    </row>
    <row r="92" spans="1:1" ht="14.85" customHeight="1" x14ac:dyDescent="0.4">
      <c r="A92" s="5"/>
    </row>
    <row r="93" spans="1:1" ht="14.85" customHeight="1" x14ac:dyDescent="0.4">
      <c r="A93" s="5"/>
    </row>
    <row r="94" spans="1:1" ht="14.85" customHeight="1" x14ac:dyDescent="0.4">
      <c r="A94" s="5"/>
    </row>
    <row r="95" spans="1:1" ht="14.85" customHeight="1" x14ac:dyDescent="0.4">
      <c r="A95" s="5"/>
    </row>
    <row r="96" spans="1:1" ht="14.85" customHeight="1" x14ac:dyDescent="0.4">
      <c r="A96" s="5"/>
    </row>
    <row r="97" spans="1:1" ht="14.85" customHeight="1" x14ac:dyDescent="0.4">
      <c r="A97" s="5"/>
    </row>
    <row r="98" spans="1:1" ht="14.85" customHeight="1" x14ac:dyDescent="0.4">
      <c r="A98" s="5"/>
    </row>
    <row r="99" spans="1:1" ht="14.85" customHeight="1" x14ac:dyDescent="0.4">
      <c r="A99" s="5"/>
    </row>
    <row r="100" spans="1:1" ht="14.85" customHeight="1" x14ac:dyDescent="0.4">
      <c r="A100" s="5"/>
    </row>
    <row r="101" spans="1:1" ht="14.85" customHeight="1" x14ac:dyDescent="0.4">
      <c r="A101" s="5"/>
    </row>
    <row r="102" spans="1:1" ht="14.85" customHeight="1" x14ac:dyDescent="0.4">
      <c r="A102" s="5"/>
    </row>
    <row r="103" spans="1:1" ht="14.85" customHeight="1" x14ac:dyDescent="0.4">
      <c r="A103" s="5"/>
    </row>
    <row r="104" spans="1:1" ht="14.85" customHeight="1" x14ac:dyDescent="0.4">
      <c r="A104" s="5"/>
    </row>
    <row r="105" spans="1:1" ht="14.85" customHeight="1" x14ac:dyDescent="0.4">
      <c r="A105" s="5"/>
    </row>
    <row r="106" spans="1:1" ht="14.85" customHeight="1" x14ac:dyDescent="0.4">
      <c r="A106" s="5"/>
    </row>
    <row r="107" spans="1:1" ht="14.85" customHeight="1" x14ac:dyDescent="0.4">
      <c r="A107" s="5"/>
    </row>
    <row r="108" spans="1:1" ht="14.85" customHeight="1" x14ac:dyDescent="0.4">
      <c r="A108" s="5"/>
    </row>
    <row r="109" spans="1:1" ht="14.85" customHeight="1" x14ac:dyDescent="0.4">
      <c r="A109" s="5"/>
    </row>
    <row r="110" spans="1:1" ht="14.85" customHeight="1" x14ac:dyDescent="0.4">
      <c r="A110" s="5"/>
    </row>
    <row r="111" spans="1:1" ht="14.85" customHeight="1" x14ac:dyDescent="0.4">
      <c r="A111" s="5"/>
    </row>
    <row r="112" spans="1:1" ht="14.85" customHeight="1" x14ac:dyDescent="0.4">
      <c r="A112" s="5"/>
    </row>
    <row r="113" spans="1:1" ht="14.85" customHeight="1" x14ac:dyDescent="0.4">
      <c r="A113" s="5"/>
    </row>
    <row r="114" spans="1:1" ht="14.85" customHeight="1" x14ac:dyDescent="0.4">
      <c r="A114" s="5"/>
    </row>
    <row r="115" spans="1:1" ht="14.85" customHeight="1" x14ac:dyDescent="0.4">
      <c r="A115" s="5"/>
    </row>
    <row r="116" spans="1:1" ht="14.85" customHeight="1" x14ac:dyDescent="0.4">
      <c r="A116" s="5"/>
    </row>
    <row r="117" spans="1:1" ht="14.85" customHeight="1" x14ac:dyDescent="0.4">
      <c r="A117" s="5"/>
    </row>
    <row r="118" spans="1:1" ht="14.85" customHeight="1" x14ac:dyDescent="0.4">
      <c r="A118" s="5"/>
    </row>
    <row r="119" spans="1:1" ht="14.85" customHeight="1" x14ac:dyDescent="0.4">
      <c r="A119" s="5"/>
    </row>
    <row r="120" spans="1:1" ht="14.85" customHeight="1" x14ac:dyDescent="0.4">
      <c r="A120" s="5"/>
    </row>
    <row r="121" spans="1:1" ht="14.85" customHeight="1" x14ac:dyDescent="0.4">
      <c r="A121" s="5"/>
    </row>
    <row r="122" spans="1:1" ht="14.85" customHeight="1" x14ac:dyDescent="0.4">
      <c r="A122" s="5"/>
    </row>
    <row r="123" spans="1:1" ht="14.85" customHeight="1" x14ac:dyDescent="0.4">
      <c r="A123" s="5"/>
    </row>
    <row r="124" spans="1:1" ht="14.85" customHeight="1" x14ac:dyDescent="0.4">
      <c r="A124" s="5"/>
    </row>
    <row r="125" spans="1:1" ht="14.85" customHeight="1" x14ac:dyDescent="0.4">
      <c r="A125" s="5"/>
    </row>
    <row r="126" spans="1:1" ht="14.85" customHeight="1" x14ac:dyDescent="0.4">
      <c r="A126" s="5"/>
    </row>
    <row r="127" spans="1:1" ht="14.85" customHeight="1" x14ac:dyDescent="0.4">
      <c r="A127" s="5"/>
    </row>
    <row r="128" spans="1:1" ht="14.85" customHeight="1" x14ac:dyDescent="0.4">
      <c r="A128" s="5"/>
    </row>
    <row r="129" spans="1:1" ht="14.85" customHeight="1" x14ac:dyDescent="0.4">
      <c r="A129" s="5"/>
    </row>
    <row r="130" spans="1:1" ht="14.85" customHeight="1" x14ac:dyDescent="0.4">
      <c r="A130" s="5"/>
    </row>
    <row r="131" spans="1:1" ht="14.85" customHeight="1" x14ac:dyDescent="0.4">
      <c r="A131" s="5"/>
    </row>
    <row r="132" spans="1:1" ht="14.85" customHeight="1" x14ac:dyDescent="0.4">
      <c r="A132" s="5"/>
    </row>
    <row r="133" spans="1:1" ht="14.85" customHeight="1" x14ac:dyDescent="0.4">
      <c r="A133" s="5"/>
    </row>
    <row r="134" spans="1:1" ht="14.85" customHeight="1" x14ac:dyDescent="0.4">
      <c r="A134" s="5"/>
    </row>
    <row r="135" spans="1:1" ht="14.85" customHeight="1" x14ac:dyDescent="0.4">
      <c r="A135" s="5"/>
    </row>
    <row r="136" spans="1:1" ht="14.85" customHeight="1" x14ac:dyDescent="0.4">
      <c r="A136" s="5"/>
    </row>
    <row r="137" spans="1:1" ht="14.85" customHeight="1" x14ac:dyDescent="0.4">
      <c r="A137" s="5"/>
    </row>
    <row r="138" spans="1:1" ht="14.85" customHeight="1" x14ac:dyDescent="0.4">
      <c r="A138" s="5"/>
    </row>
    <row r="139" spans="1:1" ht="14.85" customHeight="1" x14ac:dyDescent="0.4">
      <c r="A139" s="5"/>
    </row>
    <row r="140" spans="1:1" ht="14.85" customHeight="1" x14ac:dyDescent="0.4">
      <c r="A140" s="5"/>
    </row>
    <row r="141" spans="1:1" ht="14.85" customHeight="1" x14ac:dyDescent="0.4">
      <c r="A141" s="5"/>
    </row>
    <row r="142" spans="1:1" ht="14.85" customHeight="1" x14ac:dyDescent="0.4">
      <c r="A142" s="5"/>
    </row>
    <row r="143" spans="1:1" ht="14.85" customHeight="1" x14ac:dyDescent="0.4">
      <c r="A143" s="5"/>
    </row>
    <row r="144" spans="1:1" ht="14.85" customHeight="1" x14ac:dyDescent="0.4">
      <c r="A144" s="5"/>
    </row>
    <row r="145" spans="1:1" ht="14.85" customHeight="1" x14ac:dyDescent="0.4">
      <c r="A145" s="5"/>
    </row>
    <row r="146" spans="1:1" ht="14.85" customHeight="1" x14ac:dyDescent="0.4">
      <c r="A146" s="5"/>
    </row>
    <row r="147" spans="1:1" ht="14.85" customHeight="1" x14ac:dyDescent="0.4">
      <c r="A147" s="5"/>
    </row>
    <row r="148" spans="1:1" ht="14.85" customHeight="1" x14ac:dyDescent="0.4">
      <c r="A148" s="5"/>
    </row>
  </sheetData>
  <mergeCells count="103">
    <mergeCell ref="C53:AH58"/>
    <mergeCell ref="L49:M49"/>
    <mergeCell ref="O49:P49"/>
    <mergeCell ref="R49:AH49"/>
    <mergeCell ref="H50:K51"/>
    <mergeCell ref="N50:U51"/>
    <mergeCell ref="X50:AH51"/>
    <mergeCell ref="H46:AH46"/>
    <mergeCell ref="B43:G46"/>
    <mergeCell ref="H43:K43"/>
    <mergeCell ref="L43:M43"/>
    <mergeCell ref="O43:P43"/>
    <mergeCell ref="R43:AH43"/>
    <mergeCell ref="H44:K45"/>
    <mergeCell ref="N44:U45"/>
    <mergeCell ref="X44:AH45"/>
    <mergeCell ref="A47:A52"/>
    <mergeCell ref="B47:G47"/>
    <mergeCell ref="H47:U47"/>
    <mergeCell ref="V47:Y48"/>
    <mergeCell ref="Z47:AH48"/>
    <mergeCell ref="B48:G48"/>
    <mergeCell ref="H48:U48"/>
    <mergeCell ref="B49:G52"/>
    <mergeCell ref="H49:K49"/>
    <mergeCell ref="H52:AH52"/>
    <mergeCell ref="A32:A46"/>
    <mergeCell ref="B32:G32"/>
    <mergeCell ref="H32:Q32"/>
    <mergeCell ref="R32:X32"/>
    <mergeCell ref="B33:G33"/>
    <mergeCell ref="H33:AH33"/>
    <mergeCell ref="N37:U38"/>
    <mergeCell ref="X37:AH38"/>
    <mergeCell ref="H39:AH39"/>
    <mergeCell ref="B40:AH40"/>
    <mergeCell ref="B41:G41"/>
    <mergeCell ref="H41:AH41"/>
    <mergeCell ref="B34:G34"/>
    <mergeCell ref="H34:AH34"/>
    <mergeCell ref="B35:G35"/>
    <mergeCell ref="H35:AH35"/>
    <mergeCell ref="B36:G39"/>
    <mergeCell ref="H36:K36"/>
    <mergeCell ref="L36:M36"/>
    <mergeCell ref="O36:P36"/>
    <mergeCell ref="R36:AH36"/>
    <mergeCell ref="H37:K38"/>
    <mergeCell ref="B42:G42"/>
    <mergeCell ref="H42:AH42"/>
    <mergeCell ref="AS26:AU27"/>
    <mergeCell ref="Q27:S27"/>
    <mergeCell ref="T27:AA27"/>
    <mergeCell ref="AB27:AH27"/>
    <mergeCell ref="B28:G31"/>
    <mergeCell ref="H28:K28"/>
    <mergeCell ref="L28:M28"/>
    <mergeCell ref="O28:P28"/>
    <mergeCell ref="R28:AH28"/>
    <mergeCell ref="AM28:AR30"/>
    <mergeCell ref="B26:G27"/>
    <mergeCell ref="H26:J27"/>
    <mergeCell ref="K26:P27"/>
    <mergeCell ref="Q26:S26"/>
    <mergeCell ref="T26:AA26"/>
    <mergeCell ref="AB26:AH26"/>
    <mergeCell ref="H29:K30"/>
    <mergeCell ref="N29:U30"/>
    <mergeCell ref="X29:AH30"/>
    <mergeCell ref="H31:AH31"/>
    <mergeCell ref="AL18:AL31"/>
    <mergeCell ref="B19:G19"/>
    <mergeCell ref="H19:AH19"/>
    <mergeCell ref="B20:G23"/>
    <mergeCell ref="H20:K20"/>
    <mergeCell ref="L20:M20"/>
    <mergeCell ref="O20:P20"/>
    <mergeCell ref="R20:AH20"/>
    <mergeCell ref="H21:K22"/>
    <mergeCell ref="N21:U22"/>
    <mergeCell ref="A18:A31"/>
    <mergeCell ref="B18:G18"/>
    <mergeCell ref="H18:AH18"/>
    <mergeCell ref="X21:AH22"/>
    <mergeCell ref="H23:AH23"/>
    <mergeCell ref="B24:G25"/>
    <mergeCell ref="H24:J24"/>
    <mergeCell ref="K24:P24"/>
    <mergeCell ref="S24:U24"/>
    <mergeCell ref="V24:X24"/>
    <mergeCell ref="Y24:AH24"/>
    <mergeCell ref="H25:J25"/>
    <mergeCell ref="K25:AH25"/>
    <mergeCell ref="A5:AH5"/>
    <mergeCell ref="W7:AA7"/>
    <mergeCell ref="AC7:AD7"/>
    <mergeCell ref="AF7:AG7"/>
    <mergeCell ref="P9:S10"/>
    <mergeCell ref="T9:AH10"/>
    <mergeCell ref="P11:S12"/>
    <mergeCell ref="T11:AH12"/>
    <mergeCell ref="P13:U14"/>
    <mergeCell ref="V13:AH14"/>
  </mergeCells>
  <phoneticPr fontId="5"/>
  <pageMargins left="0.7" right="0.7" top="0.75" bottom="0.75" header="0.3" footer="0.3"/>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D9B1F-A45C-4086-9077-8E7F75465BE6}">
  <dimension ref="A1:AI47"/>
  <sheetViews>
    <sheetView showGridLines="0" view="pageBreakPreview" zoomScale="85" zoomScaleNormal="100" zoomScaleSheetLayoutView="85" workbookViewId="0"/>
  </sheetViews>
  <sheetFormatPr defaultColWidth="2.625" defaultRowHeight="13.5" x14ac:dyDescent="0.4"/>
  <cols>
    <col min="1" max="28" width="2.625" style="40" customWidth="1"/>
    <col min="29" max="35" width="2.875" style="40" customWidth="1"/>
    <col min="36" max="16384" width="2.625" style="40"/>
  </cols>
  <sheetData>
    <row r="1" spans="1:35" ht="15" customHeight="1" x14ac:dyDescent="0.4">
      <c r="A1" s="333" t="s">
        <v>411</v>
      </c>
      <c r="B1" s="334"/>
      <c r="C1" s="334"/>
      <c r="D1" s="334"/>
      <c r="E1" s="334"/>
      <c r="F1" s="334"/>
      <c r="G1" s="334"/>
      <c r="H1" s="334"/>
      <c r="I1" s="334"/>
      <c r="J1" s="334"/>
      <c r="K1" s="334"/>
      <c r="L1" s="334"/>
      <c r="M1" s="334"/>
      <c r="N1" s="334"/>
      <c r="O1" s="335"/>
      <c r="P1" s="334"/>
      <c r="Q1" s="334"/>
      <c r="R1" s="334"/>
      <c r="S1" s="334"/>
      <c r="T1" s="334"/>
      <c r="U1" s="334"/>
      <c r="V1" s="334"/>
      <c r="W1" s="334"/>
      <c r="X1" s="336"/>
      <c r="Y1" s="336"/>
      <c r="Z1" s="336"/>
      <c r="AA1" s="336"/>
      <c r="AB1" s="336"/>
      <c r="AC1" s="336"/>
      <c r="AD1" s="336"/>
      <c r="AE1" s="336"/>
      <c r="AF1" s="336"/>
      <c r="AG1" s="334"/>
      <c r="AH1" s="334"/>
      <c r="AI1" s="334"/>
    </row>
    <row r="2" spans="1:35" ht="15" customHeight="1" x14ac:dyDescent="0.4">
      <c r="A2" s="334"/>
      <c r="B2" s="334"/>
      <c r="C2" s="334"/>
      <c r="D2" s="334"/>
      <c r="E2" s="334"/>
      <c r="F2" s="334"/>
      <c r="G2" s="334"/>
      <c r="H2" s="334"/>
      <c r="I2" s="334"/>
      <c r="J2" s="334"/>
      <c r="K2" s="334"/>
      <c r="L2" s="334"/>
      <c r="M2" s="334"/>
      <c r="N2" s="334"/>
      <c r="O2" s="334"/>
      <c r="P2" s="334"/>
      <c r="Q2" s="334"/>
      <c r="R2" s="334"/>
      <c r="S2" s="334"/>
      <c r="T2" s="334"/>
      <c r="U2" s="334"/>
      <c r="V2" s="334"/>
      <c r="W2" s="334"/>
      <c r="X2" s="336"/>
      <c r="Y2" s="336"/>
      <c r="Z2" s="336"/>
      <c r="AA2" s="336"/>
      <c r="AB2" s="336"/>
      <c r="AC2" s="336"/>
      <c r="AD2" s="336"/>
      <c r="AE2" s="336"/>
      <c r="AF2" s="336"/>
      <c r="AG2" s="334"/>
      <c r="AH2" s="334"/>
      <c r="AI2" s="334"/>
    </row>
    <row r="3" spans="1:35" ht="15" customHeight="1" x14ac:dyDescent="0.4">
      <c r="A3" s="334"/>
      <c r="B3" s="334"/>
      <c r="C3" s="334"/>
      <c r="D3" s="334"/>
      <c r="E3" s="334"/>
      <c r="F3" s="334"/>
      <c r="G3" s="334"/>
      <c r="H3" s="334"/>
      <c r="I3" s="334"/>
      <c r="J3" s="334"/>
      <c r="K3" s="334"/>
      <c r="L3" s="334"/>
      <c r="M3" s="334"/>
      <c r="N3" s="334"/>
      <c r="O3" s="334"/>
      <c r="P3" s="334"/>
      <c r="Q3" s="334"/>
      <c r="R3" s="334"/>
      <c r="S3" s="334"/>
      <c r="T3" s="334"/>
      <c r="U3" s="334"/>
      <c r="V3" s="334"/>
      <c r="W3" s="337"/>
      <c r="X3" s="337"/>
      <c r="Y3" s="337"/>
      <c r="Z3" s="337"/>
      <c r="AA3" s="337"/>
      <c r="AB3" s="337"/>
      <c r="AC3" s="337"/>
      <c r="AD3" s="337"/>
      <c r="AE3" s="337"/>
      <c r="AF3" s="337"/>
      <c r="AG3" s="337"/>
      <c r="AH3" s="337"/>
      <c r="AI3" s="337"/>
    </row>
    <row r="4" spans="1:35" ht="15" customHeight="1" x14ac:dyDescent="0.4">
      <c r="A4" s="634" t="s">
        <v>412</v>
      </c>
      <c r="B4" s="635"/>
      <c r="C4" s="635"/>
      <c r="D4" s="635"/>
      <c r="E4" s="635"/>
      <c r="F4" s="635"/>
      <c r="G4" s="635"/>
      <c r="H4" s="635"/>
      <c r="I4" s="635"/>
      <c r="J4" s="635"/>
      <c r="K4" s="635"/>
      <c r="L4" s="635"/>
      <c r="M4" s="635"/>
      <c r="N4" s="635"/>
      <c r="O4" s="635"/>
      <c r="P4" s="635"/>
      <c r="Q4" s="635"/>
      <c r="R4" s="635"/>
      <c r="S4" s="635"/>
      <c r="T4" s="635"/>
      <c r="U4" s="635"/>
      <c r="V4" s="635"/>
      <c r="W4" s="635"/>
      <c r="X4" s="635"/>
      <c r="Y4" s="635"/>
      <c r="Z4" s="635"/>
      <c r="AA4" s="635"/>
      <c r="AB4" s="635"/>
      <c r="AC4" s="635"/>
      <c r="AD4" s="635"/>
      <c r="AE4" s="635"/>
      <c r="AF4" s="635"/>
      <c r="AG4" s="635"/>
      <c r="AH4" s="635"/>
      <c r="AI4" s="635"/>
    </row>
    <row r="5" spans="1:35" ht="15" customHeight="1" x14ac:dyDescent="0.4">
      <c r="A5" s="334"/>
      <c r="B5" s="334"/>
      <c r="C5" s="334"/>
      <c r="D5" s="334"/>
      <c r="E5" s="334"/>
      <c r="F5" s="334"/>
      <c r="G5" s="334"/>
      <c r="H5" s="334"/>
      <c r="I5" s="334"/>
      <c r="J5" s="334"/>
      <c r="K5" s="334"/>
      <c r="L5" s="334"/>
      <c r="M5" s="334"/>
      <c r="N5" s="334"/>
      <c r="O5" s="334"/>
      <c r="P5" s="334"/>
      <c r="Q5" s="334"/>
      <c r="R5" s="334"/>
      <c r="S5" s="334"/>
      <c r="T5" s="334"/>
      <c r="U5" s="334"/>
      <c r="V5" s="334"/>
      <c r="W5" s="334"/>
      <c r="X5" s="334"/>
      <c r="Y5" s="334"/>
      <c r="Z5" s="334"/>
      <c r="AA5" s="334"/>
      <c r="AB5" s="334"/>
      <c r="AC5" s="334"/>
      <c r="AD5" s="334"/>
      <c r="AE5" s="334"/>
      <c r="AF5" s="334"/>
      <c r="AG5" s="334"/>
      <c r="AH5" s="334"/>
      <c r="AI5" s="334"/>
    </row>
    <row r="6" spans="1:35" ht="15" customHeight="1" x14ac:dyDescent="0.4">
      <c r="A6" s="334"/>
      <c r="B6" s="334"/>
      <c r="C6" s="334"/>
      <c r="D6" s="334"/>
      <c r="E6" s="334"/>
      <c r="F6" s="336"/>
      <c r="G6" s="336"/>
      <c r="H6" s="336"/>
      <c r="I6" s="336"/>
      <c r="J6" s="336"/>
      <c r="K6" s="336"/>
      <c r="L6" s="336"/>
      <c r="M6" s="336"/>
      <c r="N6" s="336"/>
      <c r="O6" s="336"/>
      <c r="P6" s="336"/>
      <c r="Q6" s="336"/>
      <c r="R6" s="336"/>
      <c r="S6" s="336"/>
      <c r="T6" s="334"/>
      <c r="U6" s="334"/>
      <c r="V6" s="334"/>
      <c r="W6" s="334"/>
      <c r="X6" s="334"/>
      <c r="Y6" s="334"/>
      <c r="Z6" s="334"/>
      <c r="AA6" s="334"/>
      <c r="AB6" s="334"/>
      <c r="AC6" s="334"/>
      <c r="AD6" s="334"/>
      <c r="AE6" s="334"/>
      <c r="AF6" s="334"/>
      <c r="AG6" s="334"/>
      <c r="AH6" s="334"/>
      <c r="AI6" s="334"/>
    </row>
    <row r="7" spans="1:35" ht="15" customHeight="1" x14ac:dyDescent="0.4">
      <c r="A7" s="334"/>
      <c r="B7" s="336"/>
      <c r="C7" s="336"/>
      <c r="D7" s="334"/>
      <c r="E7" s="336"/>
      <c r="F7" s="336"/>
      <c r="G7" s="336"/>
      <c r="H7" s="336"/>
      <c r="I7" s="336"/>
      <c r="J7" s="336"/>
      <c r="K7" s="336"/>
      <c r="L7" s="336"/>
      <c r="M7" s="334"/>
      <c r="N7" s="334"/>
      <c r="O7" s="334"/>
      <c r="P7" s="334"/>
      <c r="Q7" s="334"/>
      <c r="R7" s="334"/>
      <c r="S7" s="334"/>
      <c r="T7" s="334"/>
      <c r="U7" s="334"/>
      <c r="V7" s="334"/>
      <c r="W7" s="636"/>
      <c r="X7" s="636"/>
      <c r="Y7" s="636"/>
      <c r="Z7" s="636"/>
      <c r="AA7" s="636"/>
      <c r="AB7" s="636"/>
      <c r="AC7" s="334" t="s">
        <v>3</v>
      </c>
      <c r="AD7" s="635"/>
      <c r="AE7" s="635"/>
      <c r="AF7" s="334" t="s">
        <v>4</v>
      </c>
      <c r="AG7" s="635"/>
      <c r="AH7" s="635"/>
      <c r="AI7" s="334" t="s">
        <v>5</v>
      </c>
    </row>
    <row r="8" spans="1:35" ht="15" customHeight="1" x14ac:dyDescent="0.4">
      <c r="A8" s="334"/>
      <c r="B8" s="336"/>
      <c r="C8" s="336"/>
      <c r="D8" s="336"/>
      <c r="E8" s="336"/>
      <c r="F8" s="336"/>
      <c r="G8" s="336"/>
      <c r="H8" s="336"/>
      <c r="I8" s="336"/>
      <c r="J8" s="336"/>
      <c r="K8" s="336"/>
      <c r="L8" s="336"/>
      <c r="M8" s="334"/>
      <c r="N8" s="334"/>
      <c r="O8" s="334"/>
      <c r="P8" s="334"/>
      <c r="Q8" s="334"/>
      <c r="R8" s="334"/>
      <c r="S8" s="334"/>
      <c r="T8" s="334"/>
      <c r="U8" s="334"/>
      <c r="V8" s="334"/>
      <c r="W8" s="334"/>
      <c r="X8" s="334"/>
      <c r="Y8" s="334"/>
      <c r="Z8" s="334"/>
      <c r="AA8" s="334"/>
      <c r="AB8" s="334"/>
      <c r="AC8" s="334"/>
      <c r="AD8" s="334"/>
      <c r="AE8" s="334"/>
      <c r="AF8" s="334"/>
      <c r="AG8" s="334"/>
      <c r="AH8" s="334"/>
      <c r="AI8" s="334"/>
    </row>
    <row r="9" spans="1:35" ht="15" customHeight="1" x14ac:dyDescent="0.4">
      <c r="A9" s="334"/>
      <c r="B9" s="334"/>
      <c r="C9" s="334"/>
      <c r="D9" s="334"/>
      <c r="E9" s="338" t="s">
        <v>413</v>
      </c>
      <c r="F9" s="339"/>
      <c r="G9" s="336"/>
      <c r="H9" s="336"/>
      <c r="I9" s="336"/>
      <c r="J9" s="336"/>
      <c r="K9" s="336"/>
      <c r="L9" s="336"/>
      <c r="M9" s="334"/>
      <c r="R9" s="629" t="s">
        <v>7</v>
      </c>
      <c r="S9" s="629"/>
      <c r="T9" s="629"/>
      <c r="U9" s="629"/>
      <c r="V9" s="630"/>
      <c r="W9" s="630"/>
      <c r="X9" s="630"/>
      <c r="Y9" s="630"/>
      <c r="Z9" s="630"/>
      <c r="AA9" s="630"/>
      <c r="AB9" s="630"/>
      <c r="AC9" s="630"/>
      <c r="AD9" s="630"/>
      <c r="AE9" s="630"/>
      <c r="AF9" s="630"/>
      <c r="AG9" s="630"/>
      <c r="AH9" s="630"/>
      <c r="AI9" s="630"/>
    </row>
    <row r="10" spans="1:35" ht="15" customHeight="1" x14ac:dyDescent="0.4">
      <c r="A10" s="334"/>
      <c r="B10" s="336"/>
      <c r="C10" s="336"/>
      <c r="D10" s="336"/>
      <c r="E10" s="336"/>
      <c r="F10" s="336"/>
      <c r="G10" s="336"/>
      <c r="H10" s="336"/>
      <c r="I10" s="336"/>
      <c r="J10" s="336"/>
      <c r="K10" s="336"/>
      <c r="L10" s="336"/>
      <c r="M10" s="334"/>
      <c r="R10" s="629"/>
      <c r="S10" s="629"/>
      <c r="T10" s="629"/>
      <c r="U10" s="629"/>
      <c r="V10" s="630"/>
      <c r="W10" s="630"/>
      <c r="X10" s="630"/>
      <c r="Y10" s="630"/>
      <c r="Z10" s="630"/>
      <c r="AA10" s="630"/>
      <c r="AB10" s="630"/>
      <c r="AC10" s="630"/>
      <c r="AD10" s="630"/>
      <c r="AE10" s="630"/>
      <c r="AF10" s="630"/>
      <c r="AG10" s="630"/>
      <c r="AH10" s="630"/>
      <c r="AI10" s="630"/>
    </row>
    <row r="11" spans="1:35" ht="15" customHeight="1" x14ac:dyDescent="0.4">
      <c r="A11" s="334"/>
      <c r="B11" s="336"/>
      <c r="C11" s="336"/>
      <c r="D11" s="336"/>
      <c r="E11" s="336"/>
      <c r="F11" s="336"/>
      <c r="G11" s="336"/>
      <c r="H11" s="336"/>
      <c r="I11" s="336"/>
      <c r="J11" s="336"/>
      <c r="K11" s="336"/>
      <c r="L11" s="336"/>
      <c r="M11" s="334"/>
      <c r="N11" s="340" t="s">
        <v>414</v>
      </c>
      <c r="R11" s="629" t="s">
        <v>9</v>
      </c>
      <c r="S11" s="629"/>
      <c r="T11" s="629"/>
      <c r="U11" s="629"/>
      <c r="V11" s="630"/>
      <c r="W11" s="630"/>
      <c r="X11" s="630"/>
      <c r="Y11" s="630"/>
      <c r="Z11" s="630"/>
      <c r="AA11" s="630"/>
      <c r="AB11" s="630"/>
      <c r="AC11" s="630"/>
      <c r="AD11" s="630"/>
      <c r="AE11" s="630"/>
      <c r="AF11" s="630"/>
      <c r="AG11" s="630"/>
      <c r="AH11" s="630"/>
      <c r="AI11" s="630"/>
    </row>
    <row r="12" spans="1:35" ht="15" customHeight="1" x14ac:dyDescent="0.4">
      <c r="A12" s="334"/>
      <c r="B12" s="336"/>
      <c r="C12" s="336"/>
      <c r="D12" s="336"/>
      <c r="E12" s="336"/>
      <c r="F12" s="336"/>
      <c r="G12" s="336"/>
      <c r="H12" s="336"/>
      <c r="I12" s="336"/>
      <c r="J12" s="336"/>
      <c r="K12" s="336"/>
      <c r="L12" s="336"/>
      <c r="M12" s="334"/>
      <c r="R12" s="629"/>
      <c r="S12" s="629"/>
      <c r="T12" s="629"/>
      <c r="U12" s="629"/>
      <c r="V12" s="630"/>
      <c r="W12" s="630"/>
      <c r="X12" s="630"/>
      <c r="Y12" s="630"/>
      <c r="Z12" s="630"/>
      <c r="AA12" s="630"/>
      <c r="AB12" s="630"/>
      <c r="AC12" s="630"/>
      <c r="AD12" s="630"/>
      <c r="AE12" s="630"/>
      <c r="AF12" s="630"/>
      <c r="AG12" s="630"/>
      <c r="AH12" s="630"/>
      <c r="AI12" s="630"/>
    </row>
    <row r="13" spans="1:35" ht="15" customHeight="1" x14ac:dyDescent="0.4">
      <c r="A13" s="334"/>
      <c r="B13" s="336"/>
      <c r="C13" s="336"/>
      <c r="D13" s="336"/>
      <c r="E13" s="336"/>
      <c r="F13" s="336"/>
      <c r="G13" s="336"/>
      <c r="H13" s="336"/>
      <c r="I13" s="336"/>
      <c r="J13" s="336"/>
      <c r="K13" s="336"/>
      <c r="L13" s="336"/>
      <c r="M13" s="334"/>
      <c r="R13" s="629" t="s">
        <v>415</v>
      </c>
      <c r="S13" s="629"/>
      <c r="T13" s="629"/>
      <c r="U13" s="629"/>
      <c r="V13" s="629"/>
      <c r="W13" s="629"/>
      <c r="X13" s="629"/>
      <c r="Y13" s="630"/>
      <c r="Z13" s="630"/>
      <c r="AA13" s="630"/>
      <c r="AB13" s="630"/>
      <c r="AC13" s="630"/>
      <c r="AD13" s="630"/>
      <c r="AE13" s="630"/>
      <c r="AF13" s="630"/>
      <c r="AG13" s="630"/>
      <c r="AH13" s="630"/>
      <c r="AI13" s="630"/>
    </row>
    <row r="14" spans="1:35" ht="15" customHeight="1" x14ac:dyDescent="0.4">
      <c r="B14" s="334"/>
      <c r="C14" s="334"/>
      <c r="E14" s="334"/>
      <c r="F14" s="334"/>
      <c r="G14" s="334"/>
      <c r="H14" s="334"/>
      <c r="I14" s="334"/>
      <c r="J14" s="334"/>
      <c r="K14" s="334"/>
      <c r="L14" s="334"/>
      <c r="M14" s="334"/>
      <c r="R14" s="629"/>
      <c r="S14" s="629"/>
      <c r="T14" s="629"/>
      <c r="U14" s="629"/>
      <c r="V14" s="629"/>
      <c r="W14" s="629"/>
      <c r="X14" s="629"/>
      <c r="Y14" s="630"/>
      <c r="Z14" s="630"/>
      <c r="AA14" s="630"/>
      <c r="AB14" s="630"/>
      <c r="AC14" s="630"/>
      <c r="AD14" s="630"/>
      <c r="AE14" s="630"/>
      <c r="AF14" s="630"/>
      <c r="AG14" s="630"/>
      <c r="AH14" s="630"/>
      <c r="AI14" s="630"/>
    </row>
    <row r="15" spans="1:35" ht="15" customHeight="1" x14ac:dyDescent="0.4">
      <c r="B15" s="334"/>
      <c r="C15" s="334"/>
      <c r="D15" s="334" t="s">
        <v>416</v>
      </c>
      <c r="E15" s="334"/>
      <c r="F15" s="334"/>
      <c r="G15" s="334"/>
      <c r="H15" s="334"/>
      <c r="I15" s="334"/>
      <c r="J15" s="334"/>
      <c r="K15" s="334"/>
      <c r="L15" s="334"/>
      <c r="M15" s="334"/>
      <c r="R15" s="41"/>
      <c r="S15" s="41"/>
      <c r="T15" s="41"/>
      <c r="U15" s="41"/>
      <c r="V15" s="41"/>
      <c r="W15" s="41"/>
      <c r="X15" s="41"/>
      <c r="Y15" s="42"/>
      <c r="Z15" s="42"/>
      <c r="AA15" s="42"/>
      <c r="AB15" s="42"/>
      <c r="AC15" s="42"/>
      <c r="AD15" s="42"/>
      <c r="AE15" s="42"/>
      <c r="AF15" s="42"/>
      <c r="AG15" s="42"/>
      <c r="AH15" s="42"/>
      <c r="AI15" s="42"/>
    </row>
    <row r="16" spans="1:35" ht="15" customHeight="1" x14ac:dyDescent="0.4">
      <c r="B16" s="334"/>
      <c r="C16" s="334"/>
      <c r="D16" s="334"/>
      <c r="E16" s="334"/>
      <c r="F16" s="334"/>
      <c r="G16" s="334"/>
      <c r="H16" s="334"/>
      <c r="I16" s="334"/>
      <c r="J16" s="334"/>
      <c r="K16" s="334"/>
      <c r="L16" s="334"/>
      <c r="M16" s="334"/>
      <c r="N16" s="334"/>
      <c r="O16" s="334"/>
      <c r="P16" s="334"/>
      <c r="Q16" s="334"/>
      <c r="R16" s="334"/>
      <c r="S16" s="334"/>
      <c r="T16" s="334"/>
      <c r="U16" s="334"/>
      <c r="V16" s="334"/>
      <c r="W16" s="334"/>
      <c r="X16" s="334"/>
      <c r="Y16" s="334"/>
      <c r="Z16" s="334"/>
      <c r="AA16" s="334"/>
      <c r="AB16" s="334"/>
      <c r="AC16" s="334"/>
      <c r="AD16" s="334"/>
      <c r="AE16" s="334"/>
      <c r="AF16" s="334"/>
      <c r="AG16" s="334"/>
      <c r="AH16" s="334"/>
      <c r="AI16" s="334"/>
    </row>
    <row r="17" spans="1:35" s="346" customFormat="1" ht="18" customHeight="1" x14ac:dyDescent="0.4">
      <c r="A17" s="336"/>
      <c r="B17" s="336"/>
      <c r="C17" s="336"/>
      <c r="D17" s="336"/>
      <c r="E17" s="336"/>
      <c r="F17" s="336"/>
      <c r="G17" s="336"/>
      <c r="H17" s="337"/>
      <c r="I17" s="337"/>
      <c r="J17" s="337"/>
      <c r="K17" s="337"/>
      <c r="L17" s="337"/>
      <c r="M17" s="337"/>
      <c r="N17" s="337"/>
      <c r="O17" s="337"/>
      <c r="P17" s="337"/>
      <c r="Q17" s="337"/>
      <c r="R17" s="337"/>
      <c r="S17" s="631" t="s">
        <v>417</v>
      </c>
      <c r="T17" s="632"/>
      <c r="U17" s="632"/>
      <c r="V17" s="632"/>
      <c r="W17" s="632"/>
      <c r="X17" s="632"/>
      <c r="Y17" s="633"/>
      <c r="Z17" s="341"/>
      <c r="AA17" s="342"/>
      <c r="AB17" s="343"/>
      <c r="AC17" s="344"/>
      <c r="AD17" s="342"/>
      <c r="AE17" s="342"/>
      <c r="AF17" s="342"/>
      <c r="AG17" s="342"/>
      <c r="AH17" s="342"/>
      <c r="AI17" s="345"/>
    </row>
    <row r="18" spans="1:35" s="346" customFormat="1" ht="18" customHeight="1" x14ac:dyDescent="0.4">
      <c r="A18" s="587" t="s">
        <v>418</v>
      </c>
      <c r="B18" s="611"/>
      <c r="C18" s="611"/>
      <c r="D18" s="611"/>
      <c r="E18" s="611"/>
      <c r="F18" s="611"/>
      <c r="G18" s="611"/>
      <c r="H18" s="611"/>
      <c r="I18" s="611"/>
      <c r="J18" s="611"/>
      <c r="K18" s="611"/>
      <c r="L18" s="611"/>
      <c r="M18" s="611"/>
      <c r="N18" s="611"/>
      <c r="O18" s="611"/>
      <c r="P18" s="611"/>
      <c r="Q18" s="611"/>
      <c r="R18" s="588"/>
      <c r="S18" s="618" t="s">
        <v>9</v>
      </c>
      <c r="T18" s="619"/>
      <c r="U18" s="622"/>
      <c r="V18" s="622"/>
      <c r="W18" s="622"/>
      <c r="X18" s="622"/>
      <c r="Y18" s="622"/>
      <c r="Z18" s="622"/>
      <c r="AA18" s="622"/>
      <c r="AB18" s="622"/>
      <c r="AC18" s="622"/>
      <c r="AD18" s="622"/>
      <c r="AE18" s="622"/>
      <c r="AF18" s="622"/>
      <c r="AG18" s="622"/>
      <c r="AH18" s="622"/>
      <c r="AI18" s="623"/>
    </row>
    <row r="19" spans="1:35" s="346" customFormat="1" ht="18" customHeight="1" x14ac:dyDescent="0.4">
      <c r="A19" s="612"/>
      <c r="B19" s="613"/>
      <c r="C19" s="613"/>
      <c r="D19" s="613"/>
      <c r="E19" s="613"/>
      <c r="F19" s="613"/>
      <c r="G19" s="613"/>
      <c r="H19" s="613"/>
      <c r="I19" s="613"/>
      <c r="J19" s="613"/>
      <c r="K19" s="613"/>
      <c r="L19" s="613"/>
      <c r="M19" s="613"/>
      <c r="N19" s="613"/>
      <c r="O19" s="613"/>
      <c r="P19" s="613"/>
      <c r="Q19" s="613"/>
      <c r="R19" s="614"/>
      <c r="S19" s="620"/>
      <c r="T19" s="621"/>
      <c r="U19" s="624"/>
      <c r="V19" s="624"/>
      <c r="W19" s="624"/>
      <c r="X19" s="624"/>
      <c r="Y19" s="624"/>
      <c r="Z19" s="624"/>
      <c r="AA19" s="624"/>
      <c r="AB19" s="624"/>
      <c r="AC19" s="624"/>
      <c r="AD19" s="624"/>
      <c r="AE19" s="624"/>
      <c r="AF19" s="624"/>
      <c r="AG19" s="624"/>
      <c r="AH19" s="624"/>
      <c r="AI19" s="625"/>
    </row>
    <row r="20" spans="1:35" s="346" customFormat="1" ht="18" customHeight="1" x14ac:dyDescent="0.4">
      <c r="A20" s="612"/>
      <c r="B20" s="613"/>
      <c r="C20" s="613"/>
      <c r="D20" s="613"/>
      <c r="E20" s="613"/>
      <c r="F20" s="613"/>
      <c r="G20" s="613"/>
      <c r="H20" s="613"/>
      <c r="I20" s="613"/>
      <c r="J20" s="613"/>
      <c r="K20" s="613"/>
      <c r="L20" s="613"/>
      <c r="M20" s="613"/>
      <c r="N20" s="613"/>
      <c r="O20" s="613"/>
      <c r="P20" s="613"/>
      <c r="Q20" s="613"/>
      <c r="R20" s="614"/>
      <c r="S20" s="626" t="s">
        <v>7</v>
      </c>
      <c r="T20" s="627"/>
      <c r="U20" s="627"/>
      <c r="V20" s="627"/>
      <c r="W20" s="627"/>
      <c r="X20" s="627"/>
      <c r="Y20" s="627"/>
      <c r="Z20" s="627"/>
      <c r="AA20" s="627"/>
      <c r="AB20" s="627"/>
      <c r="AC20" s="627"/>
      <c r="AD20" s="627"/>
      <c r="AE20" s="627"/>
      <c r="AF20" s="627"/>
      <c r="AG20" s="627"/>
      <c r="AH20" s="627"/>
      <c r="AI20" s="628"/>
    </row>
    <row r="21" spans="1:35" s="346" customFormat="1" ht="18" customHeight="1" x14ac:dyDescent="0.4">
      <c r="A21" s="612"/>
      <c r="B21" s="613"/>
      <c r="C21" s="613"/>
      <c r="D21" s="613"/>
      <c r="E21" s="613"/>
      <c r="F21" s="613"/>
      <c r="G21" s="613"/>
      <c r="H21" s="613"/>
      <c r="I21" s="613"/>
      <c r="J21" s="613"/>
      <c r="K21" s="613"/>
      <c r="L21" s="613"/>
      <c r="M21" s="613"/>
      <c r="N21" s="613"/>
      <c r="O21" s="613"/>
      <c r="P21" s="613"/>
      <c r="Q21" s="613"/>
      <c r="R21" s="614"/>
      <c r="S21" s="602"/>
      <c r="T21" s="603"/>
      <c r="U21" s="603"/>
      <c r="V21" s="603"/>
      <c r="W21" s="603"/>
      <c r="X21" s="603"/>
      <c r="Y21" s="603"/>
      <c r="Z21" s="603"/>
      <c r="AA21" s="603"/>
      <c r="AB21" s="603"/>
      <c r="AC21" s="603"/>
      <c r="AD21" s="603"/>
      <c r="AE21" s="603"/>
      <c r="AF21" s="603"/>
      <c r="AG21" s="603"/>
      <c r="AH21" s="603"/>
      <c r="AI21" s="604"/>
    </row>
    <row r="22" spans="1:35" s="346" customFormat="1" ht="18" customHeight="1" x14ac:dyDescent="0.4">
      <c r="A22" s="615"/>
      <c r="B22" s="616"/>
      <c r="C22" s="616"/>
      <c r="D22" s="616"/>
      <c r="E22" s="616"/>
      <c r="F22" s="616"/>
      <c r="G22" s="616"/>
      <c r="H22" s="616"/>
      <c r="I22" s="616"/>
      <c r="J22" s="616"/>
      <c r="K22" s="616"/>
      <c r="L22" s="616"/>
      <c r="M22" s="616"/>
      <c r="N22" s="616"/>
      <c r="O22" s="616"/>
      <c r="P22" s="616"/>
      <c r="Q22" s="616"/>
      <c r="R22" s="617"/>
      <c r="S22" s="605"/>
      <c r="T22" s="606"/>
      <c r="U22" s="606"/>
      <c r="V22" s="606"/>
      <c r="W22" s="606"/>
      <c r="X22" s="606"/>
      <c r="Y22" s="606"/>
      <c r="Z22" s="606"/>
      <c r="AA22" s="606"/>
      <c r="AB22" s="606"/>
      <c r="AC22" s="606"/>
      <c r="AD22" s="606"/>
      <c r="AE22" s="606"/>
      <c r="AF22" s="606"/>
      <c r="AG22" s="606"/>
      <c r="AH22" s="606"/>
      <c r="AI22" s="607"/>
    </row>
    <row r="23" spans="1:35" s="346" customFormat="1" ht="18" customHeight="1" x14ac:dyDescent="0.4">
      <c r="A23" s="597" t="s">
        <v>419</v>
      </c>
      <c r="B23" s="598"/>
      <c r="C23" s="598"/>
      <c r="D23" s="598"/>
      <c r="E23" s="598"/>
      <c r="F23" s="598"/>
      <c r="G23" s="598"/>
      <c r="H23" s="598"/>
      <c r="I23" s="598"/>
      <c r="J23" s="598"/>
      <c r="K23" s="598"/>
      <c r="L23" s="598"/>
      <c r="M23" s="598"/>
      <c r="N23" s="598"/>
      <c r="O23" s="598"/>
      <c r="P23" s="598"/>
      <c r="Q23" s="598"/>
      <c r="R23" s="599"/>
      <c r="S23" s="608"/>
      <c r="T23" s="609"/>
      <c r="U23" s="609"/>
      <c r="V23" s="609"/>
      <c r="W23" s="609"/>
      <c r="X23" s="609"/>
      <c r="Y23" s="609"/>
      <c r="Z23" s="609"/>
      <c r="AA23" s="609"/>
      <c r="AB23" s="609"/>
      <c r="AC23" s="609"/>
      <c r="AD23" s="609"/>
      <c r="AE23" s="609"/>
      <c r="AF23" s="609"/>
      <c r="AG23" s="609"/>
      <c r="AH23" s="609"/>
      <c r="AI23" s="610"/>
    </row>
    <row r="24" spans="1:35" s="346" customFormat="1" ht="18" customHeight="1" x14ac:dyDescent="0.4">
      <c r="A24" s="597" t="s">
        <v>420</v>
      </c>
      <c r="B24" s="598"/>
      <c r="C24" s="598"/>
      <c r="D24" s="598"/>
      <c r="E24" s="598"/>
      <c r="F24" s="598"/>
      <c r="G24" s="598"/>
      <c r="H24" s="598"/>
      <c r="I24" s="598"/>
      <c r="J24" s="598"/>
      <c r="K24" s="598"/>
      <c r="L24" s="598"/>
      <c r="M24" s="598"/>
      <c r="N24" s="598"/>
      <c r="O24" s="598"/>
      <c r="P24" s="598"/>
      <c r="Q24" s="598"/>
      <c r="R24" s="599"/>
      <c r="S24" s="597"/>
      <c r="T24" s="598"/>
      <c r="U24" s="598"/>
      <c r="V24" s="598"/>
      <c r="W24" s="598"/>
      <c r="X24" s="347" t="s">
        <v>421</v>
      </c>
      <c r="Y24" s="598"/>
      <c r="Z24" s="598"/>
      <c r="AA24" s="598"/>
      <c r="AB24" s="347" t="s">
        <v>422</v>
      </c>
      <c r="AC24" s="598"/>
      <c r="AD24" s="598"/>
      <c r="AE24" s="598"/>
      <c r="AF24" s="347" t="s">
        <v>423</v>
      </c>
      <c r="AG24" s="598"/>
      <c r="AH24" s="598"/>
      <c r="AI24" s="599"/>
    </row>
    <row r="25" spans="1:35" s="346" customFormat="1" ht="18" customHeight="1" x14ac:dyDescent="0.4">
      <c r="A25" s="597" t="s">
        <v>424</v>
      </c>
      <c r="B25" s="598"/>
      <c r="C25" s="598"/>
      <c r="D25" s="598"/>
      <c r="E25" s="598"/>
      <c r="F25" s="598"/>
      <c r="G25" s="598"/>
      <c r="H25" s="598"/>
      <c r="I25" s="598"/>
      <c r="J25" s="598"/>
      <c r="K25" s="598"/>
      <c r="L25" s="598"/>
      <c r="M25" s="598"/>
      <c r="N25" s="598"/>
      <c r="O25" s="598"/>
      <c r="P25" s="598"/>
      <c r="Q25" s="598"/>
      <c r="R25" s="599"/>
      <c r="S25" s="597" t="s">
        <v>425</v>
      </c>
      <c r="T25" s="598"/>
      <c r="U25" s="598"/>
      <c r="V25" s="598"/>
      <c r="W25" s="598"/>
      <c r="X25" s="598"/>
      <c r="Y25" s="598"/>
      <c r="Z25" s="598"/>
      <c r="AA25" s="598"/>
      <c r="AB25" s="598"/>
      <c r="AC25" s="598"/>
      <c r="AD25" s="598"/>
      <c r="AE25" s="598"/>
      <c r="AF25" s="598"/>
      <c r="AG25" s="598"/>
      <c r="AH25" s="598"/>
      <c r="AI25" s="599"/>
    </row>
    <row r="26" spans="1:35" s="346" customFormat="1" ht="18" customHeight="1" x14ac:dyDescent="0.4">
      <c r="A26" s="587"/>
      <c r="B26" s="588"/>
      <c r="C26" s="348" t="s">
        <v>426</v>
      </c>
      <c r="D26" s="349"/>
      <c r="E26" s="349"/>
      <c r="F26" s="349"/>
      <c r="G26" s="349"/>
      <c r="H26" s="349"/>
      <c r="I26" s="349"/>
      <c r="J26" s="349"/>
      <c r="K26" s="349"/>
      <c r="L26" s="349"/>
      <c r="M26" s="349"/>
      <c r="N26" s="349"/>
      <c r="O26" s="350"/>
      <c r="P26" s="351"/>
      <c r="Q26" s="351"/>
      <c r="R26" s="352"/>
      <c r="S26" s="353" t="s">
        <v>427</v>
      </c>
      <c r="T26" s="351"/>
      <c r="U26" s="351"/>
      <c r="V26" s="351"/>
      <c r="W26" s="351"/>
      <c r="X26" s="351"/>
      <c r="Y26" s="351"/>
      <c r="Z26" s="351"/>
      <c r="AA26" s="351"/>
      <c r="AB26" s="351"/>
      <c r="AC26" s="351"/>
      <c r="AD26" s="351"/>
      <c r="AE26" s="351"/>
      <c r="AF26" s="351"/>
      <c r="AG26" s="351"/>
      <c r="AH26" s="351"/>
      <c r="AI26" s="352"/>
    </row>
    <row r="27" spans="1:35" s="346" customFormat="1" ht="18" customHeight="1" x14ac:dyDescent="0.4">
      <c r="A27" s="587"/>
      <c r="B27" s="588"/>
      <c r="C27" s="354" t="s">
        <v>428</v>
      </c>
      <c r="D27" s="347"/>
      <c r="E27" s="347"/>
      <c r="F27" s="347"/>
      <c r="G27" s="347"/>
      <c r="H27" s="347"/>
      <c r="I27" s="347"/>
      <c r="J27" s="347"/>
      <c r="K27" s="347"/>
      <c r="L27" s="347"/>
      <c r="M27" s="347"/>
      <c r="N27" s="347"/>
      <c r="O27" s="347"/>
      <c r="P27" s="347"/>
      <c r="Q27" s="351"/>
      <c r="R27" s="352"/>
      <c r="S27" s="589"/>
      <c r="T27" s="583"/>
      <c r="U27" s="583"/>
      <c r="V27" s="583"/>
      <c r="W27" s="583"/>
      <c r="X27" s="583"/>
      <c r="Y27" s="583"/>
      <c r="Z27" s="583"/>
      <c r="AA27" s="583"/>
      <c r="AB27" s="583"/>
      <c r="AC27" s="583"/>
      <c r="AD27" s="583"/>
      <c r="AE27" s="583"/>
      <c r="AF27" s="583"/>
      <c r="AG27" s="583"/>
      <c r="AH27" s="583"/>
      <c r="AI27" s="590"/>
    </row>
    <row r="28" spans="1:35" s="346" customFormat="1" ht="18" customHeight="1" x14ac:dyDescent="0.4">
      <c r="A28" s="587"/>
      <c r="B28" s="588"/>
      <c r="C28" s="354" t="s">
        <v>429</v>
      </c>
      <c r="D28" s="347"/>
      <c r="E28" s="347"/>
      <c r="F28" s="347"/>
      <c r="G28" s="347"/>
      <c r="H28" s="347"/>
      <c r="I28" s="347"/>
      <c r="J28" s="347"/>
      <c r="K28" s="347"/>
      <c r="L28" s="347"/>
      <c r="M28" s="347"/>
      <c r="N28" s="347"/>
      <c r="O28" s="347"/>
      <c r="P28" s="347"/>
      <c r="Q28" s="347"/>
      <c r="R28" s="355"/>
      <c r="S28" s="589"/>
      <c r="T28" s="583"/>
      <c r="U28" s="583"/>
      <c r="V28" s="583"/>
      <c r="W28" s="583"/>
      <c r="X28" s="583"/>
      <c r="Y28" s="583"/>
      <c r="Z28" s="583"/>
      <c r="AA28" s="583"/>
      <c r="AB28" s="583"/>
      <c r="AC28" s="583"/>
      <c r="AD28" s="583"/>
      <c r="AE28" s="583"/>
      <c r="AF28" s="583"/>
      <c r="AG28" s="583"/>
      <c r="AH28" s="583"/>
      <c r="AI28" s="590"/>
    </row>
    <row r="29" spans="1:35" s="346" customFormat="1" ht="18" customHeight="1" x14ac:dyDescent="0.4">
      <c r="A29" s="587"/>
      <c r="B29" s="588"/>
      <c r="C29" s="348" t="s">
        <v>430</v>
      </c>
      <c r="D29" s="349"/>
      <c r="E29" s="349"/>
      <c r="F29" s="349"/>
      <c r="G29" s="349"/>
      <c r="H29" s="349"/>
      <c r="I29" s="349"/>
      <c r="J29" s="349"/>
      <c r="K29" s="349"/>
      <c r="L29" s="349"/>
      <c r="M29" s="349"/>
      <c r="N29" s="349"/>
      <c r="O29" s="349"/>
      <c r="P29" s="349"/>
      <c r="Q29" s="349"/>
      <c r="R29" s="356"/>
      <c r="S29" s="589"/>
      <c r="T29" s="583"/>
      <c r="U29" s="583"/>
      <c r="V29" s="583"/>
      <c r="W29" s="583"/>
      <c r="X29" s="583"/>
      <c r="Y29" s="583"/>
      <c r="Z29" s="583"/>
      <c r="AA29" s="583"/>
      <c r="AB29" s="583"/>
      <c r="AC29" s="583"/>
      <c r="AD29" s="583"/>
      <c r="AE29" s="583"/>
      <c r="AF29" s="583"/>
      <c r="AG29" s="583"/>
      <c r="AH29" s="583"/>
      <c r="AI29" s="590"/>
    </row>
    <row r="30" spans="1:35" s="346" customFormat="1" ht="18.75" customHeight="1" x14ac:dyDescent="0.4">
      <c r="A30" s="600"/>
      <c r="B30" s="601"/>
      <c r="C30" s="332" t="s">
        <v>431</v>
      </c>
      <c r="D30" s="357"/>
      <c r="E30" s="357"/>
      <c r="F30" s="357"/>
      <c r="G30" s="357"/>
      <c r="H30" s="357"/>
      <c r="I30" s="357"/>
      <c r="J30" s="357"/>
      <c r="K30" s="357"/>
      <c r="L30" s="357"/>
      <c r="M30" s="357"/>
      <c r="N30" s="357"/>
      <c r="O30" s="357"/>
      <c r="P30" s="357"/>
      <c r="Q30" s="358"/>
      <c r="R30" s="359"/>
      <c r="S30" s="589"/>
      <c r="T30" s="583"/>
      <c r="U30" s="583"/>
      <c r="V30" s="583"/>
      <c r="W30" s="583"/>
      <c r="X30" s="583"/>
      <c r="Y30" s="583"/>
      <c r="Z30" s="583"/>
      <c r="AA30" s="583"/>
      <c r="AB30" s="583"/>
      <c r="AC30" s="583"/>
      <c r="AD30" s="583"/>
      <c r="AE30" s="583"/>
      <c r="AF30" s="583"/>
      <c r="AG30" s="583"/>
      <c r="AH30" s="583"/>
      <c r="AI30" s="590"/>
    </row>
    <row r="31" spans="1:35" s="346" customFormat="1" ht="18" customHeight="1" x14ac:dyDescent="0.4">
      <c r="A31" s="587"/>
      <c r="B31" s="588"/>
      <c r="C31" s="360" t="s">
        <v>432</v>
      </c>
      <c r="D31" s="347"/>
      <c r="E31" s="347"/>
      <c r="F31" s="347"/>
      <c r="G31" s="347"/>
      <c r="H31" s="347"/>
      <c r="I31" s="357"/>
      <c r="J31" s="347"/>
      <c r="K31" s="347"/>
      <c r="L31" s="347"/>
      <c r="M31" s="347"/>
      <c r="N31" s="347"/>
      <c r="O31" s="347"/>
      <c r="P31" s="347"/>
      <c r="Q31" s="351"/>
      <c r="R31" s="352"/>
      <c r="S31" s="589"/>
      <c r="T31" s="583"/>
      <c r="U31" s="583"/>
      <c r="V31" s="583"/>
      <c r="W31" s="583"/>
      <c r="X31" s="583"/>
      <c r="Y31" s="583"/>
      <c r="Z31" s="583"/>
      <c r="AA31" s="583"/>
      <c r="AB31" s="583"/>
      <c r="AC31" s="583"/>
      <c r="AD31" s="583"/>
      <c r="AE31" s="583"/>
      <c r="AF31" s="583"/>
      <c r="AG31" s="583"/>
      <c r="AH31" s="583"/>
      <c r="AI31" s="590"/>
    </row>
    <row r="32" spans="1:35" s="346" customFormat="1" ht="18" customHeight="1" x14ac:dyDescent="0.4">
      <c r="A32" s="587"/>
      <c r="B32" s="588"/>
      <c r="C32" s="584" t="s">
        <v>433</v>
      </c>
      <c r="D32" s="585"/>
      <c r="E32" s="585"/>
      <c r="F32" s="585"/>
      <c r="G32" s="585"/>
      <c r="H32" s="585"/>
      <c r="I32" s="585"/>
      <c r="J32" s="585"/>
      <c r="K32" s="585"/>
      <c r="L32" s="585"/>
      <c r="M32" s="585"/>
      <c r="N32" s="585"/>
      <c r="O32" s="585"/>
      <c r="P32" s="585"/>
      <c r="Q32" s="585"/>
      <c r="R32" s="586"/>
      <c r="S32" s="591"/>
      <c r="T32" s="592"/>
      <c r="U32" s="592"/>
      <c r="V32" s="592"/>
      <c r="W32" s="592"/>
      <c r="X32" s="592"/>
      <c r="Y32" s="592"/>
      <c r="Z32" s="592"/>
      <c r="AA32" s="592"/>
      <c r="AB32" s="592"/>
      <c r="AC32" s="592"/>
      <c r="AD32" s="592"/>
      <c r="AE32" s="592"/>
      <c r="AF32" s="592"/>
      <c r="AG32" s="592"/>
      <c r="AH32" s="592"/>
      <c r="AI32" s="593"/>
    </row>
    <row r="33" spans="1:35" s="346" customFormat="1" ht="18" customHeight="1" x14ac:dyDescent="0.4">
      <c r="A33" s="587"/>
      <c r="B33" s="588"/>
      <c r="C33" s="354" t="s">
        <v>434</v>
      </c>
      <c r="D33" s="347"/>
      <c r="E33" s="347"/>
      <c r="F33" s="347"/>
      <c r="G33" s="347"/>
      <c r="H33" s="347"/>
      <c r="I33" s="347"/>
      <c r="J33" s="347"/>
      <c r="K33" s="347"/>
      <c r="L33" s="347"/>
      <c r="M33" s="347"/>
      <c r="N33" s="347"/>
      <c r="O33" s="347"/>
      <c r="P33" s="347"/>
      <c r="Q33" s="351"/>
      <c r="R33" s="352"/>
      <c r="S33" s="353" t="s">
        <v>435</v>
      </c>
      <c r="T33" s="361"/>
      <c r="U33" s="361"/>
      <c r="V33" s="361"/>
      <c r="W33" s="361"/>
      <c r="X33" s="361"/>
      <c r="Y33" s="361"/>
      <c r="Z33" s="361"/>
      <c r="AA33" s="361"/>
      <c r="AB33" s="361"/>
      <c r="AC33" s="361"/>
      <c r="AD33" s="361"/>
      <c r="AE33" s="361"/>
      <c r="AF33" s="361"/>
      <c r="AG33" s="361"/>
      <c r="AH33" s="361"/>
      <c r="AI33" s="362"/>
    </row>
    <row r="34" spans="1:35" s="346" customFormat="1" ht="18" customHeight="1" x14ac:dyDescent="0.4">
      <c r="A34" s="587"/>
      <c r="B34" s="588"/>
      <c r="C34" s="354" t="s">
        <v>436</v>
      </c>
      <c r="D34" s="347"/>
      <c r="E34" s="347"/>
      <c r="F34" s="347"/>
      <c r="G34" s="347"/>
      <c r="H34" s="347"/>
      <c r="I34" s="347"/>
      <c r="J34" s="347"/>
      <c r="K34" s="347"/>
      <c r="L34" s="347"/>
      <c r="M34" s="347"/>
      <c r="N34" s="347"/>
      <c r="O34" s="347"/>
      <c r="P34" s="347"/>
      <c r="Q34" s="347"/>
      <c r="R34" s="355"/>
      <c r="S34" s="589"/>
      <c r="T34" s="583"/>
      <c r="U34" s="583"/>
      <c r="V34" s="583"/>
      <c r="W34" s="583"/>
      <c r="X34" s="583"/>
      <c r="Y34" s="583"/>
      <c r="Z34" s="583"/>
      <c r="AA34" s="583"/>
      <c r="AB34" s="583"/>
      <c r="AC34" s="583"/>
      <c r="AD34" s="583"/>
      <c r="AE34" s="583"/>
      <c r="AF34" s="583"/>
      <c r="AG34" s="583"/>
      <c r="AH34" s="583"/>
      <c r="AI34" s="590"/>
    </row>
    <row r="35" spans="1:35" s="346" customFormat="1" ht="18" customHeight="1" x14ac:dyDescent="0.4">
      <c r="A35" s="587"/>
      <c r="B35" s="588"/>
      <c r="C35" s="348" t="s">
        <v>437</v>
      </c>
      <c r="D35" s="349"/>
      <c r="E35" s="349"/>
      <c r="F35" s="349"/>
      <c r="G35" s="349"/>
      <c r="H35" s="349"/>
      <c r="I35" s="349"/>
      <c r="J35" s="349"/>
      <c r="K35" s="349"/>
      <c r="L35" s="349"/>
      <c r="M35" s="349"/>
      <c r="N35" s="349"/>
      <c r="O35" s="349"/>
      <c r="P35" s="349"/>
      <c r="Q35" s="351"/>
      <c r="R35" s="352"/>
      <c r="S35" s="589"/>
      <c r="T35" s="583"/>
      <c r="U35" s="583"/>
      <c r="V35" s="583"/>
      <c r="W35" s="583"/>
      <c r="X35" s="583"/>
      <c r="Y35" s="583"/>
      <c r="Z35" s="583"/>
      <c r="AA35" s="583"/>
      <c r="AB35" s="583"/>
      <c r="AC35" s="583"/>
      <c r="AD35" s="583"/>
      <c r="AE35" s="583"/>
      <c r="AF35" s="583"/>
      <c r="AG35" s="583"/>
      <c r="AH35" s="583"/>
      <c r="AI35" s="590"/>
    </row>
    <row r="36" spans="1:35" s="346" customFormat="1" ht="18" customHeight="1" x14ac:dyDescent="0.4">
      <c r="A36" s="587"/>
      <c r="B36" s="588"/>
      <c r="C36" s="594" t="s">
        <v>438</v>
      </c>
      <c r="D36" s="595"/>
      <c r="E36" s="595"/>
      <c r="F36" s="595"/>
      <c r="G36" s="595"/>
      <c r="H36" s="595"/>
      <c r="I36" s="595"/>
      <c r="J36" s="595"/>
      <c r="K36" s="595"/>
      <c r="L36" s="595"/>
      <c r="M36" s="595"/>
      <c r="N36" s="595"/>
      <c r="O36" s="595"/>
      <c r="P36" s="595"/>
      <c r="Q36" s="595"/>
      <c r="R36" s="596"/>
      <c r="S36" s="589"/>
      <c r="T36" s="583"/>
      <c r="U36" s="583"/>
      <c r="V36" s="583"/>
      <c r="W36" s="583"/>
      <c r="X36" s="583"/>
      <c r="Y36" s="583"/>
      <c r="Z36" s="583"/>
      <c r="AA36" s="583"/>
      <c r="AB36" s="583"/>
      <c r="AC36" s="583"/>
      <c r="AD36" s="583"/>
      <c r="AE36" s="583"/>
      <c r="AF36" s="583"/>
      <c r="AG36" s="583"/>
      <c r="AH36" s="583"/>
      <c r="AI36" s="590"/>
    </row>
    <row r="37" spans="1:35" s="346" customFormat="1" ht="18" customHeight="1" x14ac:dyDescent="0.4">
      <c r="A37" s="587"/>
      <c r="B37" s="588"/>
      <c r="C37" s="354" t="s">
        <v>439</v>
      </c>
      <c r="D37" s="347"/>
      <c r="E37" s="347"/>
      <c r="F37" s="347"/>
      <c r="G37" s="347"/>
      <c r="H37" s="347"/>
      <c r="I37" s="347"/>
      <c r="J37" s="347"/>
      <c r="K37" s="347"/>
      <c r="L37" s="347"/>
      <c r="M37" s="347"/>
      <c r="N37" s="347"/>
      <c r="O37" s="347"/>
      <c r="P37" s="347"/>
      <c r="Q37" s="347"/>
      <c r="R37" s="355"/>
      <c r="S37" s="589"/>
      <c r="T37" s="583"/>
      <c r="U37" s="583"/>
      <c r="V37" s="583"/>
      <c r="W37" s="583"/>
      <c r="X37" s="583"/>
      <c r="Y37" s="583"/>
      <c r="Z37" s="583"/>
      <c r="AA37" s="583"/>
      <c r="AB37" s="583"/>
      <c r="AC37" s="583"/>
      <c r="AD37" s="583"/>
      <c r="AE37" s="583"/>
      <c r="AF37" s="583"/>
      <c r="AG37" s="583"/>
      <c r="AH37" s="583"/>
      <c r="AI37" s="590"/>
    </row>
    <row r="38" spans="1:35" s="346" customFormat="1" ht="18" customHeight="1" x14ac:dyDescent="0.4">
      <c r="A38" s="363"/>
      <c r="B38" s="364"/>
      <c r="C38" s="365" t="s">
        <v>440</v>
      </c>
      <c r="D38" s="366"/>
      <c r="E38" s="366"/>
      <c r="F38" s="366"/>
      <c r="G38" s="366"/>
      <c r="H38" s="366"/>
      <c r="I38" s="366"/>
      <c r="J38" s="366"/>
      <c r="K38" s="366"/>
      <c r="L38" s="366"/>
      <c r="M38" s="366"/>
      <c r="N38" s="366"/>
      <c r="O38" s="366"/>
      <c r="P38" s="366"/>
      <c r="Q38" s="347"/>
      <c r="R38" s="355"/>
      <c r="S38" s="591"/>
      <c r="T38" s="592"/>
      <c r="U38" s="592"/>
      <c r="V38" s="592"/>
      <c r="W38" s="592"/>
      <c r="X38" s="592"/>
      <c r="Y38" s="592"/>
      <c r="Z38" s="592"/>
      <c r="AA38" s="592"/>
      <c r="AB38" s="592"/>
      <c r="AC38" s="592"/>
      <c r="AD38" s="592"/>
      <c r="AE38" s="592"/>
      <c r="AF38" s="592"/>
      <c r="AG38" s="592"/>
      <c r="AH38" s="592"/>
      <c r="AI38" s="593"/>
    </row>
    <row r="39" spans="1:35" s="346" customFormat="1" ht="15" customHeight="1" x14ac:dyDescent="0.4">
      <c r="A39" s="581" t="s">
        <v>64</v>
      </c>
      <c r="B39" s="581"/>
      <c r="C39" s="582" t="s">
        <v>441</v>
      </c>
      <c r="D39" s="582"/>
      <c r="E39" s="582"/>
      <c r="F39" s="582"/>
      <c r="G39" s="582"/>
      <c r="H39" s="582"/>
      <c r="I39" s="582"/>
      <c r="J39" s="582"/>
      <c r="K39" s="582"/>
      <c r="L39" s="582"/>
      <c r="M39" s="582"/>
      <c r="N39" s="582"/>
      <c r="O39" s="582"/>
      <c r="P39" s="582"/>
      <c r="Q39" s="582"/>
      <c r="R39" s="582"/>
      <c r="S39" s="582"/>
      <c r="T39" s="582"/>
      <c r="U39" s="582"/>
      <c r="V39" s="582"/>
      <c r="W39" s="582"/>
      <c r="X39" s="582"/>
      <c r="Y39" s="582"/>
      <c r="Z39" s="582"/>
      <c r="AA39" s="582"/>
      <c r="AB39" s="582"/>
      <c r="AC39" s="582"/>
      <c r="AD39" s="582"/>
      <c r="AE39" s="582"/>
      <c r="AF39" s="582"/>
      <c r="AG39" s="582"/>
      <c r="AH39" s="582"/>
      <c r="AI39" s="582"/>
    </row>
    <row r="40" spans="1:35" s="346" customFormat="1" ht="14.25" customHeight="1" x14ac:dyDescent="0.4">
      <c r="A40" s="367"/>
      <c r="B40" s="349"/>
      <c r="C40" s="583"/>
      <c r="D40" s="583"/>
      <c r="E40" s="583"/>
      <c r="F40" s="583"/>
      <c r="G40" s="583"/>
      <c r="H40" s="583"/>
      <c r="I40" s="583"/>
      <c r="J40" s="583"/>
      <c r="K40" s="583"/>
      <c r="L40" s="583"/>
      <c r="M40" s="583"/>
      <c r="N40" s="583"/>
      <c r="O40" s="583"/>
      <c r="P40" s="583"/>
      <c r="Q40" s="583"/>
      <c r="R40" s="583"/>
      <c r="S40" s="583"/>
      <c r="T40" s="583"/>
      <c r="U40" s="583"/>
      <c r="V40" s="583"/>
      <c r="W40" s="583"/>
      <c r="X40" s="583"/>
      <c r="Y40" s="583"/>
      <c r="Z40" s="583"/>
      <c r="AA40" s="583"/>
      <c r="AB40" s="583"/>
      <c r="AC40" s="583"/>
      <c r="AD40" s="583"/>
      <c r="AE40" s="583"/>
      <c r="AF40" s="583"/>
      <c r="AG40" s="583"/>
      <c r="AH40" s="583"/>
      <c r="AI40" s="583"/>
    </row>
    <row r="41" spans="1:35" s="346" customFormat="1" ht="14.25" customHeight="1" x14ac:dyDescent="0.4">
      <c r="A41" s="349"/>
      <c r="B41" s="349"/>
      <c r="C41" s="583"/>
      <c r="D41" s="583"/>
      <c r="E41" s="583"/>
      <c r="F41" s="583"/>
      <c r="G41" s="583"/>
      <c r="H41" s="583"/>
      <c r="I41" s="583"/>
      <c r="J41" s="583"/>
      <c r="K41" s="583"/>
      <c r="L41" s="583"/>
      <c r="M41" s="583"/>
      <c r="N41" s="583"/>
      <c r="O41" s="583"/>
      <c r="P41" s="583"/>
      <c r="Q41" s="583"/>
      <c r="R41" s="583"/>
      <c r="S41" s="583"/>
      <c r="T41" s="583"/>
      <c r="U41" s="583"/>
      <c r="V41" s="583"/>
      <c r="W41" s="583"/>
      <c r="X41" s="583"/>
      <c r="Y41" s="583"/>
      <c r="Z41" s="583"/>
      <c r="AA41" s="583"/>
      <c r="AB41" s="583"/>
      <c r="AC41" s="583"/>
      <c r="AD41" s="583"/>
      <c r="AE41" s="583"/>
      <c r="AF41" s="583"/>
      <c r="AG41" s="583"/>
      <c r="AH41" s="583"/>
      <c r="AI41" s="583"/>
    </row>
    <row r="42" spans="1:35" s="346" customFormat="1" ht="14.25" customHeight="1" x14ac:dyDescent="0.4">
      <c r="A42" s="349"/>
      <c r="B42" s="368"/>
      <c r="C42" s="583"/>
      <c r="D42" s="583"/>
      <c r="E42" s="583"/>
      <c r="F42" s="583"/>
      <c r="G42" s="583"/>
      <c r="H42" s="583"/>
      <c r="I42" s="583"/>
      <c r="J42" s="583"/>
      <c r="K42" s="583"/>
      <c r="L42" s="583"/>
      <c r="M42" s="583"/>
      <c r="N42" s="583"/>
      <c r="O42" s="583"/>
      <c r="P42" s="583"/>
      <c r="Q42" s="583"/>
      <c r="R42" s="583"/>
      <c r="S42" s="583"/>
      <c r="T42" s="583"/>
      <c r="U42" s="583"/>
      <c r="V42" s="583"/>
      <c r="W42" s="583"/>
      <c r="X42" s="583"/>
      <c r="Y42" s="583"/>
      <c r="Z42" s="583"/>
      <c r="AA42" s="583"/>
      <c r="AB42" s="583"/>
      <c r="AC42" s="583"/>
      <c r="AD42" s="583"/>
      <c r="AE42" s="583"/>
      <c r="AF42" s="583"/>
      <c r="AG42" s="583"/>
      <c r="AH42" s="583"/>
      <c r="AI42" s="583"/>
    </row>
    <row r="43" spans="1:35" s="346" customFormat="1" ht="14.25" customHeight="1" x14ac:dyDescent="0.4">
      <c r="A43" s="349"/>
      <c r="B43" s="349"/>
      <c r="C43" s="583"/>
      <c r="D43" s="583"/>
      <c r="E43" s="583"/>
      <c r="F43" s="583"/>
      <c r="G43" s="583"/>
      <c r="H43" s="583"/>
      <c r="I43" s="583"/>
      <c r="J43" s="583"/>
      <c r="K43" s="583"/>
      <c r="L43" s="583"/>
      <c r="M43" s="583"/>
      <c r="N43" s="583"/>
      <c r="O43" s="583"/>
      <c r="P43" s="583"/>
      <c r="Q43" s="583"/>
      <c r="R43" s="583"/>
      <c r="S43" s="583"/>
      <c r="T43" s="583"/>
      <c r="U43" s="583"/>
      <c r="V43" s="583"/>
      <c r="W43" s="583"/>
      <c r="X43" s="583"/>
      <c r="Y43" s="583"/>
      <c r="Z43" s="583"/>
      <c r="AA43" s="583"/>
      <c r="AB43" s="583"/>
      <c r="AC43" s="583"/>
      <c r="AD43" s="583"/>
      <c r="AE43" s="583"/>
      <c r="AF43" s="583"/>
      <c r="AG43" s="583"/>
      <c r="AH43" s="583"/>
      <c r="AI43" s="583"/>
    </row>
    <row r="44" spans="1:35" s="346" customFormat="1" ht="14.25" customHeight="1" x14ac:dyDescent="0.4">
      <c r="A44" s="369"/>
      <c r="B44" s="350"/>
      <c r="C44" s="583"/>
      <c r="D44" s="583"/>
      <c r="E44" s="583"/>
      <c r="F44" s="583"/>
      <c r="G44" s="583"/>
      <c r="H44" s="583"/>
      <c r="I44" s="583"/>
      <c r="J44" s="583"/>
      <c r="K44" s="583"/>
      <c r="L44" s="583"/>
      <c r="M44" s="583"/>
      <c r="N44" s="583"/>
      <c r="O44" s="583"/>
      <c r="P44" s="583"/>
      <c r="Q44" s="583"/>
      <c r="R44" s="583"/>
      <c r="S44" s="583"/>
      <c r="T44" s="583"/>
      <c r="U44" s="583"/>
      <c r="V44" s="583"/>
      <c r="W44" s="583"/>
      <c r="X44" s="583"/>
      <c r="Y44" s="583"/>
      <c r="Z44" s="583"/>
      <c r="AA44" s="583"/>
      <c r="AB44" s="583"/>
      <c r="AC44" s="583"/>
      <c r="AD44" s="583"/>
      <c r="AE44" s="583"/>
      <c r="AF44" s="583"/>
      <c r="AG44" s="583"/>
      <c r="AH44" s="583"/>
      <c r="AI44" s="583"/>
    </row>
    <row r="45" spans="1:35" s="346" customFormat="1" ht="14.25" customHeight="1" x14ac:dyDescent="0.4">
      <c r="A45" s="350"/>
      <c r="B45" s="350"/>
      <c r="C45" s="583"/>
      <c r="D45" s="583"/>
      <c r="E45" s="583"/>
      <c r="F45" s="583"/>
      <c r="G45" s="583"/>
      <c r="H45" s="583"/>
      <c r="I45" s="583"/>
      <c r="J45" s="583"/>
      <c r="K45" s="583"/>
      <c r="L45" s="583"/>
      <c r="M45" s="583"/>
      <c r="N45" s="583"/>
      <c r="O45" s="583"/>
      <c r="P45" s="583"/>
      <c r="Q45" s="583"/>
      <c r="R45" s="583"/>
      <c r="S45" s="583"/>
      <c r="T45" s="583"/>
      <c r="U45" s="583"/>
      <c r="V45" s="583"/>
      <c r="W45" s="583"/>
      <c r="X45" s="583"/>
      <c r="Y45" s="583"/>
      <c r="Z45" s="583"/>
      <c r="AA45" s="583"/>
      <c r="AB45" s="583"/>
      <c r="AC45" s="583"/>
      <c r="AD45" s="583"/>
      <c r="AE45" s="583"/>
      <c r="AF45" s="583"/>
      <c r="AG45" s="583"/>
      <c r="AH45" s="583"/>
      <c r="AI45" s="583"/>
    </row>
    <row r="46" spans="1:35" ht="14.25" customHeight="1" x14ac:dyDescent="0.4">
      <c r="A46" s="346"/>
      <c r="B46" s="346"/>
      <c r="C46" s="583"/>
      <c r="D46" s="583"/>
      <c r="E46" s="583"/>
      <c r="F46" s="583"/>
      <c r="G46" s="583"/>
      <c r="H46" s="583"/>
      <c r="I46" s="583"/>
      <c r="J46" s="583"/>
      <c r="K46" s="583"/>
      <c r="L46" s="583"/>
      <c r="M46" s="583"/>
      <c r="N46" s="583"/>
      <c r="O46" s="583"/>
      <c r="P46" s="583"/>
      <c r="Q46" s="583"/>
      <c r="R46" s="583"/>
      <c r="S46" s="583"/>
      <c r="T46" s="583"/>
      <c r="U46" s="583"/>
      <c r="V46" s="583"/>
      <c r="W46" s="583"/>
      <c r="X46" s="583"/>
      <c r="Y46" s="583"/>
      <c r="Z46" s="583"/>
      <c r="AA46" s="583"/>
      <c r="AB46" s="583"/>
      <c r="AC46" s="583"/>
      <c r="AD46" s="583"/>
      <c r="AE46" s="583"/>
      <c r="AF46" s="583"/>
      <c r="AG46" s="583"/>
      <c r="AH46" s="583"/>
      <c r="AI46" s="583"/>
    </row>
    <row r="47" spans="1:35" ht="14.25" customHeight="1" x14ac:dyDescent="0.4">
      <c r="A47" s="346"/>
      <c r="B47" s="346"/>
      <c r="C47" s="583"/>
      <c r="D47" s="583"/>
      <c r="E47" s="583"/>
      <c r="F47" s="583"/>
      <c r="G47" s="583"/>
      <c r="H47" s="583"/>
      <c r="I47" s="583"/>
      <c r="J47" s="583"/>
      <c r="K47" s="583"/>
      <c r="L47" s="583"/>
      <c r="M47" s="583"/>
      <c r="N47" s="583"/>
      <c r="O47" s="583"/>
      <c r="P47" s="583"/>
      <c r="Q47" s="583"/>
      <c r="R47" s="583"/>
      <c r="S47" s="583"/>
      <c r="T47" s="583"/>
      <c r="U47" s="583"/>
      <c r="V47" s="583"/>
      <c r="W47" s="583"/>
      <c r="X47" s="583"/>
      <c r="Y47" s="583"/>
      <c r="Z47" s="583"/>
      <c r="AA47" s="583"/>
      <c r="AB47" s="583"/>
      <c r="AC47" s="583"/>
      <c r="AD47" s="583"/>
      <c r="AE47" s="583"/>
      <c r="AF47" s="583"/>
      <c r="AG47" s="583"/>
      <c r="AH47" s="583"/>
      <c r="AI47" s="583"/>
    </row>
  </sheetData>
  <mergeCells count="44">
    <mergeCell ref="A4:AI4"/>
    <mergeCell ref="W7:AB7"/>
    <mergeCell ref="AD7:AE7"/>
    <mergeCell ref="AG7:AH7"/>
    <mergeCell ref="R9:U10"/>
    <mergeCell ref="V9:AI10"/>
    <mergeCell ref="R11:U12"/>
    <mergeCell ref="V11:AI12"/>
    <mergeCell ref="R13:X14"/>
    <mergeCell ref="Y13:AI14"/>
    <mergeCell ref="S17:Y17"/>
    <mergeCell ref="S21:AI22"/>
    <mergeCell ref="A23:R23"/>
    <mergeCell ref="S23:AI23"/>
    <mergeCell ref="A24:R24"/>
    <mergeCell ref="S24:W24"/>
    <mergeCell ref="Y24:AA24"/>
    <mergeCell ref="AC24:AE24"/>
    <mergeCell ref="AG24:AI24"/>
    <mergeCell ref="A18:R22"/>
    <mergeCell ref="S18:T19"/>
    <mergeCell ref="U18:AI19"/>
    <mergeCell ref="S20:U20"/>
    <mergeCell ref="V20:AI20"/>
    <mergeCell ref="A25:R25"/>
    <mergeCell ref="S25:AI25"/>
    <mergeCell ref="A26:B26"/>
    <mergeCell ref="A27:B27"/>
    <mergeCell ref="S27:AI32"/>
    <mergeCell ref="A28:B28"/>
    <mergeCell ref="A29:B29"/>
    <mergeCell ref="A30:B30"/>
    <mergeCell ref="A31:B31"/>
    <mergeCell ref="A32:B32"/>
    <mergeCell ref="A39:B39"/>
    <mergeCell ref="C39:AI47"/>
    <mergeCell ref="C32:R32"/>
    <mergeCell ref="A33:B33"/>
    <mergeCell ref="A34:B34"/>
    <mergeCell ref="S34:AI38"/>
    <mergeCell ref="A35:B35"/>
    <mergeCell ref="A36:B36"/>
    <mergeCell ref="C36:R36"/>
    <mergeCell ref="A37:B37"/>
  </mergeCells>
  <phoneticPr fontId="5"/>
  <dataValidations count="1">
    <dataValidation type="list" allowBlank="1" showInputMessage="1" showErrorMessage="1" sqref="A26:B38 A65556:B65568 A131092:B131104 A196628:B196640 A262164:B262176 A327700:B327712 A393236:B393248 A458772:B458784 A524308:B524320 A589844:B589856 A655380:B655392 A720916:B720928 A786452:B786464 A851988:B852000 A917524:B917536 A983060:B983072" xr:uid="{A36CD798-04D9-46DF-95B0-5CB457A03B73}">
      <formula1>"○"</formula1>
    </dataValidation>
  </dataValidations>
  <pageMargins left="0.7" right="0.7" top="0.75" bottom="0.75" header="0.3" footer="0.3"/>
  <pageSetup paperSize="9"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1BC0A-AB4E-41AE-AFA7-73B86F07A51C}">
  <dimension ref="A1:AH185"/>
  <sheetViews>
    <sheetView view="pageBreakPreview" zoomScaleNormal="90" zoomScaleSheetLayoutView="100" workbookViewId="0"/>
  </sheetViews>
  <sheetFormatPr defaultColWidth="8.75" defaultRowHeight="16.5" x14ac:dyDescent="0.4"/>
  <cols>
    <col min="1" max="4" width="3.125" style="52" customWidth="1"/>
    <col min="5" max="5" width="6" style="52" customWidth="1"/>
    <col min="6" max="6" width="5.75" style="52" customWidth="1"/>
    <col min="7" max="34" width="3.125" style="52" customWidth="1"/>
    <col min="35" max="16384" width="8.75" style="52"/>
  </cols>
  <sheetData>
    <row r="1" spans="1:34" ht="36.6" customHeight="1" thickBot="1" x14ac:dyDescent="0.45">
      <c r="A1" s="108" t="s">
        <v>263</v>
      </c>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t="s">
        <v>87</v>
      </c>
      <c r="AE1" s="108" t="s">
        <v>87</v>
      </c>
      <c r="AF1" s="108"/>
      <c r="AG1" s="108"/>
      <c r="AH1" s="108"/>
    </row>
    <row r="2" spans="1:34" s="51" customFormat="1" ht="18" customHeight="1" x14ac:dyDescent="0.4">
      <c r="A2" s="895" t="s">
        <v>221</v>
      </c>
      <c r="B2" s="896"/>
      <c r="C2" s="896"/>
      <c r="D2" s="896"/>
      <c r="E2" s="896"/>
      <c r="F2" s="896"/>
      <c r="G2" s="896"/>
      <c r="H2" s="899" t="s">
        <v>222</v>
      </c>
      <c r="I2" s="900"/>
      <c r="J2" s="900"/>
      <c r="K2" s="900"/>
      <c r="L2" s="900"/>
      <c r="M2" s="900"/>
      <c r="N2" s="900"/>
      <c r="O2" s="900"/>
      <c r="P2" s="901"/>
      <c r="Q2" s="899"/>
      <c r="R2" s="901"/>
      <c r="S2" s="899" t="s">
        <v>223</v>
      </c>
      <c r="T2" s="900"/>
      <c r="U2" s="900"/>
      <c r="V2" s="900"/>
      <c r="W2" s="900"/>
      <c r="X2" s="900"/>
      <c r="Y2" s="900"/>
      <c r="Z2" s="900"/>
      <c r="AA2" s="900"/>
      <c r="AB2" s="900"/>
      <c r="AC2" s="901"/>
      <c r="AD2" s="899" t="s">
        <v>88</v>
      </c>
      <c r="AE2" s="900"/>
      <c r="AF2" s="901"/>
      <c r="AG2" s="899"/>
      <c r="AH2" s="905"/>
    </row>
    <row r="3" spans="1:34" s="51" customFormat="1" ht="18" customHeight="1" thickBot="1" x14ac:dyDescent="0.45">
      <c r="A3" s="897"/>
      <c r="B3" s="898"/>
      <c r="C3" s="898"/>
      <c r="D3" s="898"/>
      <c r="E3" s="898"/>
      <c r="F3" s="898"/>
      <c r="G3" s="898"/>
      <c r="H3" s="902"/>
      <c r="I3" s="903"/>
      <c r="J3" s="903"/>
      <c r="K3" s="903"/>
      <c r="L3" s="903"/>
      <c r="M3" s="903"/>
      <c r="N3" s="903"/>
      <c r="O3" s="903"/>
      <c r="P3" s="904"/>
      <c r="Q3" s="902"/>
      <c r="R3" s="904"/>
      <c r="S3" s="902"/>
      <c r="T3" s="903"/>
      <c r="U3" s="903"/>
      <c r="V3" s="903"/>
      <c r="W3" s="903"/>
      <c r="X3" s="903"/>
      <c r="Y3" s="903"/>
      <c r="Z3" s="903"/>
      <c r="AA3" s="903"/>
      <c r="AB3" s="903"/>
      <c r="AC3" s="904"/>
      <c r="AD3" s="906" t="s">
        <v>89</v>
      </c>
      <c r="AE3" s="858"/>
      <c r="AF3" s="859"/>
      <c r="AG3" s="906"/>
      <c r="AH3" s="894"/>
    </row>
    <row r="4" spans="1:34" ht="14.45" customHeight="1" x14ac:dyDescent="0.4">
      <c r="A4" s="907" t="s">
        <v>90</v>
      </c>
      <c r="B4" s="908"/>
      <c r="C4" s="911" t="s">
        <v>103</v>
      </c>
      <c r="D4" s="911"/>
      <c r="E4" s="911"/>
      <c r="F4" s="911"/>
      <c r="G4" s="911"/>
      <c r="H4" s="912"/>
      <c r="I4" s="912"/>
      <c r="J4" s="912"/>
      <c r="K4" s="912"/>
      <c r="L4" s="912"/>
      <c r="M4" s="912"/>
      <c r="N4" s="912"/>
      <c r="O4" s="912"/>
      <c r="P4" s="912"/>
      <c r="Q4" s="912"/>
      <c r="R4" s="912"/>
      <c r="S4" s="912"/>
      <c r="T4" s="912"/>
      <c r="U4" s="912"/>
      <c r="V4" s="912"/>
      <c r="W4" s="912"/>
      <c r="X4" s="912"/>
      <c r="Y4" s="912"/>
      <c r="Z4" s="912"/>
      <c r="AA4" s="912"/>
      <c r="AB4" s="912"/>
      <c r="AC4" s="912"/>
      <c r="AD4" s="912"/>
      <c r="AE4" s="912"/>
      <c r="AF4" s="912"/>
      <c r="AG4" s="912"/>
      <c r="AH4" s="913"/>
    </row>
    <row r="5" spans="1:34" s="109" customFormat="1" ht="15" customHeight="1" x14ac:dyDescent="0.4">
      <c r="A5" s="882"/>
      <c r="B5" s="883"/>
      <c r="C5" s="827" t="s">
        <v>13</v>
      </c>
      <c r="D5" s="828"/>
      <c r="E5" s="828"/>
      <c r="F5" s="828"/>
      <c r="G5" s="829"/>
      <c r="H5" s="914"/>
      <c r="I5" s="915"/>
      <c r="J5" s="915"/>
      <c r="K5" s="915"/>
      <c r="L5" s="915"/>
      <c r="M5" s="915"/>
      <c r="N5" s="915"/>
      <c r="O5" s="915"/>
      <c r="P5" s="915"/>
      <c r="Q5" s="915"/>
      <c r="R5" s="915"/>
      <c r="S5" s="915"/>
      <c r="T5" s="915"/>
      <c r="U5" s="915"/>
      <c r="V5" s="915"/>
      <c r="W5" s="915"/>
      <c r="X5" s="915"/>
      <c r="Y5" s="915"/>
      <c r="Z5" s="915"/>
      <c r="AA5" s="915"/>
      <c r="AB5" s="915"/>
      <c r="AC5" s="915"/>
      <c r="AD5" s="915"/>
      <c r="AE5" s="915"/>
      <c r="AF5" s="915"/>
      <c r="AG5" s="915"/>
      <c r="AH5" s="916"/>
    </row>
    <row r="6" spans="1:34" s="109" customFormat="1" ht="30" customHeight="1" x14ac:dyDescent="0.4">
      <c r="A6" s="882"/>
      <c r="B6" s="883"/>
      <c r="C6" s="832" t="s">
        <v>91</v>
      </c>
      <c r="D6" s="832"/>
      <c r="E6" s="832"/>
      <c r="F6" s="832"/>
      <c r="G6" s="832"/>
      <c r="H6" s="917"/>
      <c r="I6" s="830"/>
      <c r="J6" s="830"/>
      <c r="K6" s="830"/>
      <c r="L6" s="830"/>
      <c r="M6" s="830"/>
      <c r="N6" s="830"/>
      <c r="O6" s="830"/>
      <c r="P6" s="830"/>
      <c r="Q6" s="830"/>
      <c r="R6" s="830"/>
      <c r="S6" s="830"/>
      <c r="T6" s="830"/>
      <c r="U6" s="830"/>
      <c r="V6" s="830"/>
      <c r="W6" s="830"/>
      <c r="X6" s="830"/>
      <c r="Y6" s="830"/>
      <c r="Z6" s="830"/>
      <c r="AA6" s="830"/>
      <c r="AB6" s="830"/>
      <c r="AC6" s="830"/>
      <c r="AD6" s="830"/>
      <c r="AE6" s="830"/>
      <c r="AF6" s="830"/>
      <c r="AG6" s="830"/>
      <c r="AH6" s="831"/>
    </row>
    <row r="7" spans="1:34" s="109" customFormat="1" ht="15" customHeight="1" x14ac:dyDescent="0.4">
      <c r="A7" s="882"/>
      <c r="B7" s="883"/>
      <c r="C7" s="832" t="s">
        <v>7</v>
      </c>
      <c r="D7" s="832"/>
      <c r="E7" s="832"/>
      <c r="F7" s="832"/>
      <c r="G7" s="832"/>
      <c r="H7" s="833" t="s">
        <v>16</v>
      </c>
      <c r="I7" s="807"/>
      <c r="J7" s="807"/>
      <c r="K7" s="807"/>
      <c r="L7" s="806"/>
      <c r="M7" s="806"/>
      <c r="N7" s="53" t="s">
        <v>17</v>
      </c>
      <c r="O7" s="806"/>
      <c r="P7" s="806"/>
      <c r="Q7" s="54" t="s">
        <v>18</v>
      </c>
      <c r="R7" s="807"/>
      <c r="S7" s="807"/>
      <c r="T7" s="807"/>
      <c r="U7" s="807"/>
      <c r="V7" s="807"/>
      <c r="W7" s="807"/>
      <c r="X7" s="807"/>
      <c r="Y7" s="807"/>
      <c r="Z7" s="807"/>
      <c r="AA7" s="807"/>
      <c r="AB7" s="807"/>
      <c r="AC7" s="807"/>
      <c r="AD7" s="807"/>
      <c r="AE7" s="807"/>
      <c r="AF7" s="807"/>
      <c r="AG7" s="807"/>
      <c r="AH7" s="808"/>
    </row>
    <row r="8" spans="1:34" s="109" customFormat="1" ht="15" customHeight="1" x14ac:dyDescent="0.4">
      <c r="A8" s="882"/>
      <c r="B8" s="883"/>
      <c r="C8" s="832"/>
      <c r="D8" s="832"/>
      <c r="E8" s="832"/>
      <c r="F8" s="832"/>
      <c r="G8" s="832"/>
      <c r="H8" s="809"/>
      <c r="I8" s="810"/>
      <c r="J8" s="810"/>
      <c r="K8" s="810"/>
      <c r="L8" s="55" t="s">
        <v>19</v>
      </c>
      <c r="M8" s="55" t="s">
        <v>20</v>
      </c>
      <c r="N8" s="810"/>
      <c r="O8" s="810"/>
      <c r="P8" s="810"/>
      <c r="Q8" s="810"/>
      <c r="R8" s="810"/>
      <c r="S8" s="810"/>
      <c r="T8" s="810"/>
      <c r="U8" s="810"/>
      <c r="V8" s="55" t="s">
        <v>21</v>
      </c>
      <c r="W8" s="55" t="s">
        <v>22</v>
      </c>
      <c r="X8" s="810"/>
      <c r="Y8" s="810"/>
      <c r="Z8" s="810"/>
      <c r="AA8" s="810"/>
      <c r="AB8" s="810"/>
      <c r="AC8" s="810"/>
      <c r="AD8" s="810"/>
      <c r="AE8" s="810"/>
      <c r="AF8" s="810"/>
      <c r="AG8" s="810"/>
      <c r="AH8" s="811"/>
    </row>
    <row r="9" spans="1:34" s="109" customFormat="1" ht="15" customHeight="1" x14ac:dyDescent="0.4">
      <c r="A9" s="882"/>
      <c r="B9" s="883"/>
      <c r="C9" s="832"/>
      <c r="D9" s="832"/>
      <c r="E9" s="832"/>
      <c r="F9" s="832"/>
      <c r="G9" s="832"/>
      <c r="H9" s="809"/>
      <c r="I9" s="810"/>
      <c r="J9" s="810"/>
      <c r="K9" s="810"/>
      <c r="L9" s="55" t="s">
        <v>23</v>
      </c>
      <c r="M9" s="55" t="s">
        <v>24</v>
      </c>
      <c r="N9" s="810"/>
      <c r="O9" s="810"/>
      <c r="P9" s="810"/>
      <c r="Q9" s="810"/>
      <c r="R9" s="810"/>
      <c r="S9" s="810"/>
      <c r="T9" s="810"/>
      <c r="U9" s="810"/>
      <c r="V9" s="55" t="s">
        <v>25</v>
      </c>
      <c r="W9" s="55" t="s">
        <v>26</v>
      </c>
      <c r="X9" s="810"/>
      <c r="Y9" s="810"/>
      <c r="Z9" s="810"/>
      <c r="AA9" s="810"/>
      <c r="AB9" s="810"/>
      <c r="AC9" s="810"/>
      <c r="AD9" s="810"/>
      <c r="AE9" s="810"/>
      <c r="AF9" s="810"/>
      <c r="AG9" s="810"/>
      <c r="AH9" s="811"/>
    </row>
    <row r="10" spans="1:34" s="109" customFormat="1" ht="18.95" customHeight="1" x14ac:dyDescent="0.4">
      <c r="A10" s="882"/>
      <c r="B10" s="883"/>
      <c r="C10" s="832"/>
      <c r="D10" s="832"/>
      <c r="E10" s="832"/>
      <c r="F10" s="832"/>
      <c r="G10" s="832"/>
      <c r="H10" s="834"/>
      <c r="I10" s="835"/>
      <c r="J10" s="835"/>
      <c r="K10" s="835"/>
      <c r="L10" s="835"/>
      <c r="M10" s="835"/>
      <c r="N10" s="835"/>
      <c r="O10" s="835"/>
      <c r="P10" s="835"/>
      <c r="Q10" s="835"/>
      <c r="R10" s="835"/>
      <c r="S10" s="835"/>
      <c r="T10" s="835"/>
      <c r="U10" s="835"/>
      <c r="V10" s="835"/>
      <c r="W10" s="835"/>
      <c r="X10" s="835"/>
      <c r="Y10" s="835"/>
      <c r="Z10" s="835"/>
      <c r="AA10" s="835"/>
      <c r="AB10" s="835"/>
      <c r="AC10" s="835"/>
      <c r="AD10" s="835"/>
      <c r="AE10" s="835"/>
      <c r="AF10" s="835"/>
      <c r="AG10" s="835"/>
      <c r="AH10" s="836"/>
    </row>
    <row r="11" spans="1:34" s="109" customFormat="1" ht="15" customHeight="1" x14ac:dyDescent="0.4">
      <c r="A11" s="882"/>
      <c r="B11" s="883"/>
      <c r="C11" s="832" t="s">
        <v>92</v>
      </c>
      <c r="D11" s="832"/>
      <c r="E11" s="832"/>
      <c r="F11" s="832"/>
      <c r="G11" s="832"/>
      <c r="H11" s="838" t="s">
        <v>28</v>
      </c>
      <c r="I11" s="839"/>
      <c r="J11" s="840"/>
      <c r="K11" s="841"/>
      <c r="L11" s="842"/>
      <c r="M11" s="842"/>
      <c r="N11" s="842"/>
      <c r="O11" s="842"/>
      <c r="P11" s="842"/>
      <c r="Q11" s="110" t="s">
        <v>29</v>
      </c>
      <c r="R11" s="56"/>
      <c r="S11" s="843"/>
      <c r="T11" s="843"/>
      <c r="U11" s="844"/>
      <c r="V11" s="838" t="s">
        <v>30</v>
      </c>
      <c r="W11" s="839"/>
      <c r="X11" s="840"/>
      <c r="Y11" s="845"/>
      <c r="Z11" s="846"/>
      <c r="AA11" s="846"/>
      <c r="AB11" s="846"/>
      <c r="AC11" s="846"/>
      <c r="AD11" s="846"/>
      <c r="AE11" s="846"/>
      <c r="AF11" s="846"/>
      <c r="AG11" s="846"/>
      <c r="AH11" s="847"/>
    </row>
    <row r="12" spans="1:34" s="109" customFormat="1" ht="15" customHeight="1" x14ac:dyDescent="0.4">
      <c r="A12" s="909"/>
      <c r="B12" s="910"/>
      <c r="C12" s="832"/>
      <c r="D12" s="832"/>
      <c r="E12" s="832"/>
      <c r="F12" s="832"/>
      <c r="G12" s="832"/>
      <c r="H12" s="893" t="s">
        <v>31</v>
      </c>
      <c r="I12" s="893"/>
      <c r="J12" s="893"/>
      <c r="K12" s="845"/>
      <c r="L12" s="846"/>
      <c r="M12" s="846"/>
      <c r="N12" s="846"/>
      <c r="O12" s="846"/>
      <c r="P12" s="846"/>
      <c r="Q12" s="846"/>
      <c r="R12" s="846"/>
      <c r="S12" s="846"/>
      <c r="T12" s="846"/>
      <c r="U12" s="846"/>
      <c r="V12" s="846"/>
      <c r="W12" s="846"/>
      <c r="X12" s="846"/>
      <c r="Y12" s="846"/>
      <c r="Z12" s="846"/>
      <c r="AA12" s="846"/>
      <c r="AB12" s="846"/>
      <c r="AC12" s="846"/>
      <c r="AD12" s="846"/>
      <c r="AE12" s="846"/>
      <c r="AF12" s="846"/>
      <c r="AG12" s="846"/>
      <c r="AH12" s="847"/>
    </row>
    <row r="13" spans="1:34" s="109" customFormat="1" ht="15" customHeight="1" x14ac:dyDescent="0.4">
      <c r="A13" s="880" t="s">
        <v>93</v>
      </c>
      <c r="B13" s="881"/>
      <c r="C13" s="832" t="s">
        <v>13</v>
      </c>
      <c r="D13" s="832"/>
      <c r="E13" s="832"/>
      <c r="F13" s="832"/>
      <c r="G13" s="832"/>
      <c r="H13" s="872"/>
      <c r="I13" s="872"/>
      <c r="J13" s="872"/>
      <c r="K13" s="872"/>
      <c r="L13" s="872"/>
      <c r="M13" s="872"/>
      <c r="N13" s="872"/>
      <c r="O13" s="872"/>
      <c r="P13" s="832" t="s">
        <v>82</v>
      </c>
      <c r="Q13" s="832"/>
      <c r="R13" s="832"/>
      <c r="S13" s="833" t="s">
        <v>16</v>
      </c>
      <c r="T13" s="807"/>
      <c r="U13" s="807"/>
      <c r="V13" s="807"/>
      <c r="W13" s="806"/>
      <c r="X13" s="806"/>
      <c r="Y13" s="53" t="s">
        <v>17</v>
      </c>
      <c r="Z13" s="806"/>
      <c r="AA13" s="806"/>
      <c r="AB13" s="54" t="s">
        <v>18</v>
      </c>
      <c r="AC13" s="858"/>
      <c r="AD13" s="858"/>
      <c r="AE13" s="858"/>
      <c r="AF13" s="858"/>
      <c r="AG13" s="858"/>
      <c r="AH13" s="894"/>
    </row>
    <row r="14" spans="1:34" s="109" customFormat="1" ht="21" customHeight="1" x14ac:dyDescent="0.4">
      <c r="A14" s="882"/>
      <c r="B14" s="883"/>
      <c r="C14" s="832" t="s">
        <v>94</v>
      </c>
      <c r="D14" s="832"/>
      <c r="E14" s="832"/>
      <c r="F14" s="832"/>
      <c r="G14" s="832"/>
      <c r="H14" s="872"/>
      <c r="I14" s="872"/>
      <c r="J14" s="872"/>
      <c r="K14" s="872"/>
      <c r="L14" s="872"/>
      <c r="M14" s="872"/>
      <c r="N14" s="872"/>
      <c r="O14" s="872"/>
      <c r="P14" s="832"/>
      <c r="Q14" s="832"/>
      <c r="R14" s="832"/>
      <c r="S14" s="873"/>
      <c r="T14" s="874"/>
      <c r="U14" s="874"/>
      <c r="V14" s="874"/>
      <c r="W14" s="874"/>
      <c r="X14" s="874"/>
      <c r="Y14" s="874"/>
      <c r="Z14" s="874"/>
      <c r="AA14" s="874"/>
      <c r="AB14" s="874"/>
      <c r="AC14" s="874"/>
      <c r="AD14" s="874"/>
      <c r="AE14" s="874"/>
      <c r="AF14" s="874"/>
      <c r="AG14" s="874"/>
      <c r="AH14" s="875"/>
    </row>
    <row r="15" spans="1:34" s="109" customFormat="1" ht="19.5" customHeight="1" x14ac:dyDescent="0.4">
      <c r="A15" s="882"/>
      <c r="B15" s="883"/>
      <c r="C15" s="832" t="s">
        <v>95</v>
      </c>
      <c r="D15" s="832"/>
      <c r="E15" s="832"/>
      <c r="F15" s="832"/>
      <c r="G15" s="832"/>
      <c r="H15" s="879"/>
      <c r="I15" s="879"/>
      <c r="J15" s="879"/>
      <c r="K15" s="879"/>
      <c r="L15" s="879"/>
      <c r="M15" s="879"/>
      <c r="N15" s="879"/>
      <c r="O15" s="879"/>
      <c r="P15" s="832"/>
      <c r="Q15" s="832"/>
      <c r="R15" s="832"/>
      <c r="S15" s="876"/>
      <c r="T15" s="877"/>
      <c r="U15" s="877"/>
      <c r="V15" s="877"/>
      <c r="W15" s="877"/>
      <c r="X15" s="877"/>
      <c r="Y15" s="877"/>
      <c r="Z15" s="877"/>
      <c r="AA15" s="877"/>
      <c r="AB15" s="877"/>
      <c r="AC15" s="877"/>
      <c r="AD15" s="877"/>
      <c r="AE15" s="877"/>
      <c r="AF15" s="877"/>
      <c r="AG15" s="877"/>
      <c r="AH15" s="878"/>
    </row>
    <row r="16" spans="1:34" s="109" customFormat="1" ht="29.25" customHeight="1" x14ac:dyDescent="0.4">
      <c r="A16" s="882"/>
      <c r="B16" s="883"/>
      <c r="C16" s="884" t="s">
        <v>224</v>
      </c>
      <c r="D16" s="884"/>
      <c r="E16" s="884"/>
      <c r="F16" s="884"/>
      <c r="G16" s="884"/>
      <c r="H16" s="884"/>
      <c r="I16" s="884"/>
      <c r="J16" s="884"/>
      <c r="K16" s="884"/>
      <c r="L16" s="884"/>
      <c r="M16" s="884"/>
      <c r="N16" s="884"/>
      <c r="O16" s="884"/>
      <c r="P16" s="884"/>
      <c r="Q16" s="884"/>
      <c r="R16" s="884"/>
      <c r="S16" s="884"/>
      <c r="T16" s="884"/>
      <c r="U16" s="884"/>
      <c r="V16" s="884"/>
      <c r="W16" s="884"/>
      <c r="X16" s="884"/>
      <c r="Y16" s="884"/>
      <c r="Z16" s="884"/>
      <c r="AA16" s="884"/>
      <c r="AB16" s="884"/>
      <c r="AC16" s="884"/>
      <c r="AD16" s="884"/>
      <c r="AE16" s="884"/>
      <c r="AF16" s="884"/>
      <c r="AG16" s="884"/>
      <c r="AH16" s="885"/>
    </row>
    <row r="17" spans="1:34" s="109" customFormat="1" ht="33.75" customHeight="1" x14ac:dyDescent="0.4">
      <c r="A17" s="882"/>
      <c r="B17" s="883"/>
      <c r="C17" s="886" t="s">
        <v>225</v>
      </c>
      <c r="D17" s="886"/>
      <c r="E17" s="886"/>
      <c r="F17" s="888" t="s">
        <v>104</v>
      </c>
      <c r="G17" s="888"/>
      <c r="H17" s="888"/>
      <c r="I17" s="888"/>
      <c r="J17" s="888"/>
      <c r="K17" s="888"/>
      <c r="L17" s="888"/>
      <c r="M17" s="888"/>
      <c r="N17" s="888"/>
      <c r="O17" s="888"/>
      <c r="P17" s="888"/>
      <c r="Q17" s="888"/>
      <c r="R17" s="888"/>
      <c r="S17" s="888"/>
      <c r="T17" s="888"/>
      <c r="U17" s="888"/>
      <c r="V17" s="888"/>
      <c r="W17" s="888"/>
      <c r="X17" s="888"/>
      <c r="Y17" s="888"/>
      <c r="Z17" s="888"/>
      <c r="AA17" s="888"/>
      <c r="AB17" s="888"/>
      <c r="AC17" s="888"/>
      <c r="AD17" s="888"/>
      <c r="AE17" s="888"/>
      <c r="AF17" s="888"/>
      <c r="AG17" s="888"/>
      <c r="AH17" s="889"/>
    </row>
    <row r="18" spans="1:34" s="109" customFormat="1" ht="24.75" customHeight="1" x14ac:dyDescent="0.4">
      <c r="A18" s="882"/>
      <c r="B18" s="883"/>
      <c r="C18" s="886"/>
      <c r="D18" s="886"/>
      <c r="E18" s="886"/>
      <c r="F18" s="886" t="s">
        <v>105</v>
      </c>
      <c r="G18" s="886"/>
      <c r="H18" s="886"/>
      <c r="I18" s="886"/>
      <c r="J18" s="886"/>
      <c r="K18" s="886"/>
      <c r="L18" s="886"/>
      <c r="M18" s="886"/>
      <c r="N18" s="886"/>
      <c r="O18" s="886"/>
      <c r="P18" s="886"/>
      <c r="Q18" s="886"/>
      <c r="R18" s="886"/>
      <c r="S18" s="886"/>
      <c r="T18" s="886"/>
      <c r="U18" s="886"/>
      <c r="V18" s="886"/>
      <c r="W18" s="886"/>
      <c r="X18" s="886"/>
      <c r="Y18" s="886"/>
      <c r="Z18" s="886"/>
      <c r="AA18" s="886"/>
      <c r="AB18" s="886"/>
      <c r="AC18" s="886"/>
      <c r="AD18" s="886"/>
      <c r="AE18" s="886"/>
      <c r="AF18" s="886"/>
      <c r="AG18" s="886"/>
      <c r="AH18" s="890"/>
    </row>
    <row r="19" spans="1:34" s="109" customFormat="1" ht="27" customHeight="1" thickBot="1" x14ac:dyDescent="0.45">
      <c r="A19" s="882"/>
      <c r="B19" s="883"/>
      <c r="C19" s="887"/>
      <c r="D19" s="887"/>
      <c r="E19" s="887"/>
      <c r="F19" s="887"/>
      <c r="G19" s="887"/>
      <c r="H19" s="887"/>
      <c r="I19" s="887"/>
      <c r="J19" s="887"/>
      <c r="K19" s="891"/>
      <c r="L19" s="891"/>
      <c r="M19" s="891"/>
      <c r="N19" s="891"/>
      <c r="O19" s="891"/>
      <c r="P19" s="891"/>
      <c r="Q19" s="891"/>
      <c r="R19" s="891"/>
      <c r="S19" s="891"/>
      <c r="T19" s="891"/>
      <c r="U19" s="891"/>
      <c r="V19" s="891"/>
      <c r="W19" s="891"/>
      <c r="X19" s="891"/>
      <c r="Y19" s="891"/>
      <c r="Z19" s="891"/>
      <c r="AA19" s="891"/>
      <c r="AB19" s="891"/>
      <c r="AC19" s="891"/>
      <c r="AD19" s="891"/>
      <c r="AE19" s="891"/>
      <c r="AF19" s="891"/>
      <c r="AG19" s="891"/>
      <c r="AH19" s="892"/>
    </row>
    <row r="20" spans="1:34" s="109" customFormat="1" ht="15" customHeight="1" x14ac:dyDescent="0.4">
      <c r="A20" s="867" t="s">
        <v>226</v>
      </c>
      <c r="B20" s="868"/>
      <c r="C20" s="868"/>
      <c r="D20" s="868"/>
      <c r="E20" s="868"/>
      <c r="F20" s="868"/>
      <c r="G20" s="868"/>
      <c r="H20" s="868"/>
      <c r="I20" s="868"/>
      <c r="J20" s="868"/>
      <c r="K20" s="868"/>
      <c r="L20" s="868"/>
      <c r="M20" s="868"/>
      <c r="N20" s="868"/>
      <c r="O20" s="868"/>
      <c r="P20" s="868"/>
      <c r="Q20" s="868"/>
      <c r="R20" s="868"/>
      <c r="S20" s="868"/>
      <c r="T20" s="868"/>
      <c r="U20" s="868"/>
      <c r="V20" s="868"/>
      <c r="W20" s="868"/>
      <c r="X20" s="868"/>
      <c r="Y20" s="868"/>
      <c r="Z20" s="868"/>
      <c r="AA20" s="868"/>
      <c r="AB20" s="868"/>
      <c r="AC20" s="868"/>
      <c r="AD20" s="868"/>
      <c r="AE20" s="868"/>
      <c r="AF20" s="868"/>
      <c r="AG20" s="868"/>
      <c r="AH20" s="869"/>
    </row>
    <row r="21" spans="1:34" s="114" customFormat="1" ht="15" customHeight="1" thickBot="1" x14ac:dyDescent="0.45">
      <c r="A21" s="800" t="s">
        <v>227</v>
      </c>
      <c r="B21" s="801"/>
      <c r="C21" s="801"/>
      <c r="D21" s="801"/>
      <c r="E21" s="801"/>
      <c r="F21" s="801"/>
      <c r="G21" s="801"/>
      <c r="H21" s="801"/>
      <c r="I21" s="801"/>
      <c r="J21" s="801"/>
      <c r="K21" s="801"/>
      <c r="L21" s="801"/>
      <c r="M21" s="802"/>
      <c r="N21" s="870"/>
      <c r="O21" s="871"/>
      <c r="P21" s="871"/>
      <c r="Q21" s="111"/>
      <c r="R21" s="111"/>
      <c r="S21" s="112" t="s">
        <v>228</v>
      </c>
      <c r="T21" s="801" t="s">
        <v>229</v>
      </c>
      <c r="U21" s="801"/>
      <c r="V21" s="801"/>
      <c r="W21" s="801"/>
      <c r="X21" s="801"/>
      <c r="Y21" s="801"/>
      <c r="Z21" s="801"/>
      <c r="AA21" s="801"/>
      <c r="AB21" s="801"/>
      <c r="AC21" s="802"/>
      <c r="AD21" s="804"/>
      <c r="AE21" s="805"/>
      <c r="AF21" s="805"/>
      <c r="AG21" s="111" t="s">
        <v>230</v>
      </c>
      <c r="AH21" s="113"/>
    </row>
    <row r="22" spans="1:34" s="109" customFormat="1" ht="14.25" customHeight="1" x14ac:dyDescent="0.4">
      <c r="A22" s="854" t="s">
        <v>231</v>
      </c>
      <c r="B22" s="776" t="s">
        <v>96</v>
      </c>
      <c r="C22" s="776"/>
      <c r="D22" s="776"/>
      <c r="E22" s="776"/>
      <c r="F22" s="776"/>
      <c r="G22" s="776"/>
      <c r="H22" s="776"/>
      <c r="I22" s="776"/>
      <c r="J22" s="776"/>
      <c r="K22" s="776"/>
      <c r="L22" s="776"/>
      <c r="M22" s="776"/>
      <c r="N22" s="776"/>
      <c r="O22" s="776"/>
      <c r="P22" s="776"/>
      <c r="Q22" s="776"/>
      <c r="R22" s="776"/>
      <c r="S22" s="776"/>
      <c r="T22" s="776"/>
      <c r="U22" s="776"/>
      <c r="V22" s="776"/>
      <c r="W22" s="776"/>
      <c r="X22" s="776"/>
      <c r="Y22" s="776"/>
      <c r="Z22" s="776"/>
      <c r="AA22" s="776"/>
      <c r="AB22" s="776"/>
      <c r="AC22" s="776"/>
      <c r="AD22" s="776"/>
      <c r="AE22" s="776"/>
      <c r="AF22" s="776"/>
      <c r="AG22" s="776"/>
      <c r="AH22" s="777"/>
    </row>
    <row r="23" spans="1:34" s="109" customFormat="1" ht="21.2" customHeight="1" x14ac:dyDescent="0.4">
      <c r="A23" s="855"/>
      <c r="B23" s="857" t="s">
        <v>97</v>
      </c>
      <c r="C23" s="858"/>
      <c r="D23" s="858"/>
      <c r="E23" s="858"/>
      <c r="F23" s="858"/>
      <c r="G23" s="858"/>
      <c r="H23" s="858"/>
      <c r="I23" s="858"/>
      <c r="J23" s="859"/>
      <c r="K23" s="827" t="s">
        <v>232</v>
      </c>
      <c r="L23" s="828"/>
      <c r="M23" s="828"/>
      <c r="N23" s="828"/>
      <c r="O23" s="828"/>
      <c r="P23" s="829"/>
      <c r="Q23" s="827" t="s">
        <v>233</v>
      </c>
      <c r="R23" s="828"/>
      <c r="S23" s="828"/>
      <c r="T23" s="828"/>
      <c r="U23" s="828"/>
      <c r="V23" s="828"/>
      <c r="W23" s="832" t="s">
        <v>234</v>
      </c>
      <c r="X23" s="832"/>
      <c r="Y23" s="832"/>
      <c r="Z23" s="832"/>
      <c r="AA23" s="832"/>
      <c r="AB23" s="832"/>
      <c r="AC23" s="863" t="s">
        <v>235</v>
      </c>
      <c r="AD23" s="828"/>
      <c r="AE23" s="828"/>
      <c r="AF23" s="828"/>
      <c r="AG23" s="828"/>
      <c r="AH23" s="853"/>
    </row>
    <row r="24" spans="1:34" s="109" customFormat="1" ht="16.350000000000001" customHeight="1" x14ac:dyDescent="0.4">
      <c r="A24" s="855"/>
      <c r="B24" s="860"/>
      <c r="C24" s="861"/>
      <c r="D24" s="861"/>
      <c r="E24" s="861"/>
      <c r="F24" s="861"/>
      <c r="G24" s="861"/>
      <c r="H24" s="861"/>
      <c r="I24" s="861"/>
      <c r="J24" s="862"/>
      <c r="K24" s="827" t="s">
        <v>236</v>
      </c>
      <c r="L24" s="828"/>
      <c r="M24" s="829"/>
      <c r="N24" s="827" t="s">
        <v>237</v>
      </c>
      <c r="O24" s="828"/>
      <c r="P24" s="829"/>
      <c r="Q24" s="827" t="s">
        <v>236</v>
      </c>
      <c r="R24" s="828"/>
      <c r="S24" s="829"/>
      <c r="T24" s="827" t="s">
        <v>237</v>
      </c>
      <c r="U24" s="828"/>
      <c r="V24" s="829"/>
      <c r="W24" s="827" t="s">
        <v>236</v>
      </c>
      <c r="X24" s="828"/>
      <c r="Y24" s="829"/>
      <c r="Z24" s="827" t="s">
        <v>237</v>
      </c>
      <c r="AA24" s="828"/>
      <c r="AB24" s="829"/>
      <c r="AC24" s="827" t="s">
        <v>236</v>
      </c>
      <c r="AD24" s="828"/>
      <c r="AE24" s="829"/>
      <c r="AF24" s="827" t="s">
        <v>237</v>
      </c>
      <c r="AG24" s="828"/>
      <c r="AH24" s="853"/>
    </row>
    <row r="25" spans="1:34" s="109" customFormat="1" ht="16.350000000000001" customHeight="1" x14ac:dyDescent="0.4">
      <c r="A25" s="855"/>
      <c r="B25" s="852" t="s">
        <v>98</v>
      </c>
      <c r="C25" s="828"/>
      <c r="D25" s="828"/>
      <c r="E25" s="828"/>
      <c r="F25" s="828"/>
      <c r="G25" s="828"/>
      <c r="H25" s="828"/>
      <c r="I25" s="828"/>
      <c r="J25" s="829"/>
      <c r="K25" s="827"/>
      <c r="L25" s="828"/>
      <c r="M25" s="829"/>
      <c r="N25" s="827"/>
      <c r="O25" s="828"/>
      <c r="P25" s="829"/>
      <c r="Q25" s="827"/>
      <c r="R25" s="828"/>
      <c r="S25" s="829"/>
      <c r="T25" s="827"/>
      <c r="U25" s="828"/>
      <c r="V25" s="829"/>
      <c r="W25" s="827"/>
      <c r="X25" s="828"/>
      <c r="Y25" s="829"/>
      <c r="Z25" s="827"/>
      <c r="AA25" s="828"/>
      <c r="AB25" s="829"/>
      <c r="AC25" s="827"/>
      <c r="AD25" s="828"/>
      <c r="AE25" s="829"/>
      <c r="AF25" s="827"/>
      <c r="AG25" s="828"/>
      <c r="AH25" s="853"/>
    </row>
    <row r="26" spans="1:34" s="109" customFormat="1" ht="16.350000000000001" customHeight="1" x14ac:dyDescent="0.4">
      <c r="A26" s="855"/>
      <c r="B26" s="852" t="s">
        <v>99</v>
      </c>
      <c r="C26" s="828"/>
      <c r="D26" s="828"/>
      <c r="E26" s="828"/>
      <c r="F26" s="828"/>
      <c r="G26" s="828"/>
      <c r="H26" s="828"/>
      <c r="I26" s="828"/>
      <c r="J26" s="829"/>
      <c r="K26" s="827"/>
      <c r="L26" s="828"/>
      <c r="M26" s="829"/>
      <c r="N26" s="827"/>
      <c r="O26" s="828"/>
      <c r="P26" s="829"/>
      <c r="Q26" s="827"/>
      <c r="R26" s="828"/>
      <c r="S26" s="829"/>
      <c r="T26" s="827"/>
      <c r="U26" s="828"/>
      <c r="V26" s="829"/>
      <c r="W26" s="827"/>
      <c r="X26" s="828"/>
      <c r="Y26" s="829"/>
      <c r="Z26" s="827"/>
      <c r="AA26" s="828"/>
      <c r="AB26" s="829"/>
      <c r="AC26" s="827"/>
      <c r="AD26" s="828"/>
      <c r="AE26" s="829"/>
      <c r="AF26" s="827"/>
      <c r="AG26" s="828"/>
      <c r="AH26" s="853"/>
    </row>
    <row r="27" spans="1:34" s="109" customFormat="1" ht="14.25" customHeight="1" x14ac:dyDescent="0.4">
      <c r="A27" s="855"/>
      <c r="B27" s="849" t="s">
        <v>226</v>
      </c>
      <c r="C27" s="850"/>
      <c r="D27" s="850"/>
      <c r="E27" s="850"/>
      <c r="F27" s="850"/>
      <c r="G27" s="850"/>
      <c r="H27" s="850"/>
      <c r="I27" s="850"/>
      <c r="J27" s="850"/>
      <c r="K27" s="850"/>
      <c r="L27" s="850"/>
      <c r="M27" s="850"/>
      <c r="N27" s="850"/>
      <c r="O27" s="850"/>
      <c r="P27" s="850"/>
      <c r="Q27" s="850"/>
      <c r="R27" s="850"/>
      <c r="S27" s="850"/>
      <c r="T27" s="850"/>
      <c r="U27" s="850"/>
      <c r="V27" s="850"/>
      <c r="W27" s="850"/>
      <c r="X27" s="850"/>
      <c r="Y27" s="850"/>
      <c r="Z27" s="850"/>
      <c r="AA27" s="850"/>
      <c r="AB27" s="850"/>
      <c r="AC27" s="850"/>
      <c r="AD27" s="850"/>
      <c r="AE27" s="850"/>
      <c r="AF27" s="850"/>
      <c r="AG27" s="850"/>
      <c r="AH27" s="851"/>
    </row>
    <row r="28" spans="1:34" s="109" customFormat="1" ht="16.350000000000001" customHeight="1" x14ac:dyDescent="0.4">
      <c r="A28" s="866"/>
      <c r="B28" s="778" t="s">
        <v>238</v>
      </c>
      <c r="C28" s="779"/>
      <c r="D28" s="779"/>
      <c r="E28" s="779"/>
      <c r="F28" s="779"/>
      <c r="G28" s="779"/>
      <c r="H28" s="779"/>
      <c r="I28" s="779"/>
      <c r="J28" s="780"/>
      <c r="K28" s="787" t="s">
        <v>239</v>
      </c>
      <c r="L28" s="787"/>
      <c r="M28" s="787"/>
      <c r="N28" s="787" t="s">
        <v>240</v>
      </c>
      <c r="O28" s="787"/>
      <c r="P28" s="787"/>
      <c r="Q28" s="787" t="s">
        <v>241</v>
      </c>
      <c r="R28" s="787"/>
      <c r="S28" s="787"/>
      <c r="T28" s="787" t="s">
        <v>242</v>
      </c>
      <c r="U28" s="787"/>
      <c r="V28" s="787"/>
      <c r="W28" s="787" t="s">
        <v>243</v>
      </c>
      <c r="X28" s="787"/>
      <c r="Y28" s="787"/>
      <c r="Z28" s="787" t="s">
        <v>244</v>
      </c>
      <c r="AA28" s="787"/>
      <c r="AB28" s="787"/>
      <c r="AC28" s="787" t="s">
        <v>245</v>
      </c>
      <c r="AD28" s="787"/>
      <c r="AE28" s="787"/>
      <c r="AF28" s="787" t="s">
        <v>246</v>
      </c>
      <c r="AG28" s="787"/>
      <c r="AH28" s="788"/>
    </row>
    <row r="29" spans="1:34" s="109" customFormat="1" ht="15.6" customHeight="1" x14ac:dyDescent="0.4">
      <c r="A29" s="866"/>
      <c r="B29" s="781"/>
      <c r="C29" s="782"/>
      <c r="D29" s="782"/>
      <c r="E29" s="782"/>
      <c r="F29" s="782"/>
      <c r="G29" s="782"/>
      <c r="H29" s="782"/>
      <c r="I29" s="782"/>
      <c r="J29" s="783"/>
      <c r="K29" s="787"/>
      <c r="L29" s="787"/>
      <c r="M29" s="787"/>
      <c r="N29" s="787"/>
      <c r="O29" s="787"/>
      <c r="P29" s="787"/>
      <c r="Q29" s="787"/>
      <c r="R29" s="787"/>
      <c r="S29" s="787"/>
      <c r="T29" s="787"/>
      <c r="U29" s="787"/>
      <c r="V29" s="787"/>
      <c r="W29" s="787"/>
      <c r="X29" s="787"/>
      <c r="Y29" s="787"/>
      <c r="Z29" s="787"/>
      <c r="AA29" s="787"/>
      <c r="AB29" s="787"/>
      <c r="AC29" s="787"/>
      <c r="AD29" s="787"/>
      <c r="AE29" s="787"/>
      <c r="AF29" s="787"/>
      <c r="AG29" s="787"/>
      <c r="AH29" s="788"/>
    </row>
    <row r="30" spans="1:34" s="109" customFormat="1" ht="15.95" customHeight="1" x14ac:dyDescent="0.4">
      <c r="A30" s="866"/>
      <c r="B30" s="784"/>
      <c r="C30" s="785"/>
      <c r="D30" s="785"/>
      <c r="E30" s="785"/>
      <c r="F30" s="785"/>
      <c r="G30" s="785"/>
      <c r="H30" s="785"/>
      <c r="I30" s="785"/>
      <c r="J30" s="786"/>
      <c r="K30" s="789" t="s">
        <v>247</v>
      </c>
      <c r="L30" s="790"/>
      <c r="M30" s="790"/>
      <c r="N30" s="790"/>
      <c r="O30" s="790"/>
      <c r="P30" s="790"/>
      <c r="Q30" s="790"/>
      <c r="R30" s="790"/>
      <c r="S30" s="791"/>
      <c r="T30" s="769"/>
      <c r="U30" s="754"/>
      <c r="V30" s="754"/>
      <c r="W30" s="754"/>
      <c r="X30" s="754"/>
      <c r="Y30" s="754"/>
      <c r="Z30" s="754"/>
      <c r="AA30" s="754"/>
      <c r="AB30" s="754"/>
      <c r="AC30" s="754"/>
      <c r="AD30" s="754"/>
      <c r="AE30" s="754"/>
      <c r="AF30" s="754"/>
      <c r="AG30" s="754"/>
      <c r="AH30" s="755"/>
    </row>
    <row r="31" spans="1:34" s="109" customFormat="1" ht="15.95" customHeight="1" x14ac:dyDescent="0.4">
      <c r="A31" s="866"/>
      <c r="B31" s="770" t="s">
        <v>248</v>
      </c>
      <c r="C31" s="771"/>
      <c r="D31" s="757"/>
      <c r="E31" s="757"/>
      <c r="F31" s="757"/>
      <c r="G31" s="757"/>
      <c r="H31" s="757"/>
      <c r="I31" s="757"/>
      <c r="J31" s="757"/>
      <c r="K31" s="758"/>
      <c r="L31" s="759"/>
      <c r="M31" s="759"/>
      <c r="N31" s="759"/>
      <c r="O31" s="759"/>
      <c r="P31" s="753" t="s">
        <v>249</v>
      </c>
      <c r="Q31" s="753"/>
      <c r="R31" s="754"/>
      <c r="S31" s="754"/>
      <c r="T31" s="754"/>
      <c r="U31" s="754"/>
      <c r="V31" s="753" t="s">
        <v>250</v>
      </c>
      <c r="W31" s="753"/>
      <c r="X31" s="759"/>
      <c r="Y31" s="759"/>
      <c r="Z31" s="759"/>
      <c r="AA31" s="759"/>
      <c r="AB31" s="753" t="s">
        <v>249</v>
      </c>
      <c r="AC31" s="753"/>
      <c r="AD31" s="754"/>
      <c r="AE31" s="754"/>
      <c r="AF31" s="754"/>
      <c r="AG31" s="754"/>
      <c r="AH31" s="755"/>
    </row>
    <row r="32" spans="1:34" s="109" customFormat="1" ht="15.95" customHeight="1" x14ac:dyDescent="0.4">
      <c r="A32" s="866"/>
      <c r="B32" s="115"/>
      <c r="C32" s="116"/>
      <c r="D32" s="763" t="s">
        <v>251</v>
      </c>
      <c r="E32" s="763"/>
      <c r="F32" s="764"/>
      <c r="G32" s="760" t="s">
        <v>252</v>
      </c>
      <c r="H32" s="761"/>
      <c r="I32" s="761"/>
      <c r="J32" s="762"/>
      <c r="K32" s="758"/>
      <c r="L32" s="759"/>
      <c r="M32" s="759"/>
      <c r="N32" s="759"/>
      <c r="O32" s="759"/>
      <c r="P32" s="753" t="s">
        <v>249</v>
      </c>
      <c r="Q32" s="753"/>
      <c r="R32" s="754"/>
      <c r="S32" s="754"/>
      <c r="T32" s="754"/>
      <c r="U32" s="754"/>
      <c r="V32" s="753" t="s">
        <v>250</v>
      </c>
      <c r="W32" s="753"/>
      <c r="X32" s="759"/>
      <c r="Y32" s="759"/>
      <c r="Z32" s="759"/>
      <c r="AA32" s="759"/>
      <c r="AB32" s="753" t="s">
        <v>249</v>
      </c>
      <c r="AC32" s="753"/>
      <c r="AD32" s="754"/>
      <c r="AE32" s="754"/>
      <c r="AF32" s="754"/>
      <c r="AG32" s="754"/>
      <c r="AH32" s="755"/>
    </row>
    <row r="33" spans="1:34" s="109" customFormat="1" ht="15.95" customHeight="1" x14ac:dyDescent="0.4">
      <c r="A33" s="866"/>
      <c r="B33" s="115"/>
      <c r="C33" s="116"/>
      <c r="D33" s="765"/>
      <c r="E33" s="765"/>
      <c r="F33" s="766"/>
      <c r="G33" s="760" t="s">
        <v>245</v>
      </c>
      <c r="H33" s="761"/>
      <c r="I33" s="761"/>
      <c r="J33" s="762"/>
      <c r="K33" s="758"/>
      <c r="L33" s="759"/>
      <c r="M33" s="759"/>
      <c r="N33" s="759"/>
      <c r="O33" s="759"/>
      <c r="P33" s="753" t="s">
        <v>249</v>
      </c>
      <c r="Q33" s="753"/>
      <c r="R33" s="754"/>
      <c r="S33" s="754"/>
      <c r="T33" s="754"/>
      <c r="U33" s="754"/>
      <c r="V33" s="753" t="s">
        <v>250</v>
      </c>
      <c r="W33" s="753"/>
      <c r="X33" s="759"/>
      <c r="Y33" s="759"/>
      <c r="Z33" s="759"/>
      <c r="AA33" s="759"/>
      <c r="AB33" s="753" t="s">
        <v>249</v>
      </c>
      <c r="AC33" s="753"/>
      <c r="AD33" s="754"/>
      <c r="AE33" s="754"/>
      <c r="AF33" s="754"/>
      <c r="AG33" s="754"/>
      <c r="AH33" s="755"/>
    </row>
    <row r="34" spans="1:34" s="109" customFormat="1" ht="15.95" customHeight="1" x14ac:dyDescent="0.4">
      <c r="A34" s="855"/>
      <c r="B34" s="117"/>
      <c r="C34" s="118"/>
      <c r="D34" s="767"/>
      <c r="E34" s="767"/>
      <c r="F34" s="768"/>
      <c r="G34" s="760" t="s">
        <v>253</v>
      </c>
      <c r="H34" s="761"/>
      <c r="I34" s="761"/>
      <c r="J34" s="762"/>
      <c r="K34" s="758"/>
      <c r="L34" s="759"/>
      <c r="M34" s="759"/>
      <c r="N34" s="759"/>
      <c r="O34" s="759"/>
      <c r="P34" s="753" t="s">
        <v>249</v>
      </c>
      <c r="Q34" s="753"/>
      <c r="R34" s="754"/>
      <c r="S34" s="754"/>
      <c r="T34" s="754"/>
      <c r="U34" s="754"/>
      <c r="V34" s="753" t="s">
        <v>250</v>
      </c>
      <c r="W34" s="753"/>
      <c r="X34" s="759"/>
      <c r="Y34" s="759"/>
      <c r="Z34" s="759"/>
      <c r="AA34" s="759"/>
      <c r="AB34" s="753" t="s">
        <v>249</v>
      </c>
      <c r="AC34" s="753"/>
      <c r="AD34" s="754"/>
      <c r="AE34" s="754"/>
      <c r="AF34" s="754"/>
      <c r="AG34" s="754"/>
      <c r="AH34" s="755"/>
    </row>
    <row r="35" spans="1:34" s="109" customFormat="1" ht="16.350000000000001" customHeight="1" x14ac:dyDescent="0.4">
      <c r="A35" s="855"/>
      <c r="B35" s="756" t="s">
        <v>254</v>
      </c>
      <c r="C35" s="757"/>
      <c r="D35" s="757"/>
      <c r="E35" s="757"/>
      <c r="F35" s="757"/>
      <c r="G35" s="757"/>
      <c r="H35" s="757"/>
      <c r="I35" s="757"/>
      <c r="J35" s="757"/>
      <c r="K35" s="758"/>
      <c r="L35" s="759"/>
      <c r="M35" s="759"/>
      <c r="N35" s="759"/>
      <c r="O35" s="759"/>
      <c r="P35" s="753" t="s">
        <v>249</v>
      </c>
      <c r="Q35" s="753"/>
      <c r="R35" s="754"/>
      <c r="S35" s="754"/>
      <c r="T35" s="754"/>
      <c r="U35" s="754"/>
      <c r="V35" s="753" t="s">
        <v>250</v>
      </c>
      <c r="W35" s="753"/>
      <c r="X35" s="759"/>
      <c r="Y35" s="759"/>
      <c r="Z35" s="759"/>
      <c r="AA35" s="759"/>
      <c r="AB35" s="753" t="s">
        <v>249</v>
      </c>
      <c r="AC35" s="753"/>
      <c r="AD35" s="754"/>
      <c r="AE35" s="754"/>
      <c r="AF35" s="754"/>
      <c r="AG35" s="754"/>
      <c r="AH35" s="755"/>
    </row>
    <row r="36" spans="1:34" s="109" customFormat="1" ht="16.350000000000001" customHeight="1" thickBot="1" x14ac:dyDescent="0.45">
      <c r="A36" s="855"/>
      <c r="B36" s="738" t="s">
        <v>255</v>
      </c>
      <c r="C36" s="739"/>
      <c r="D36" s="739"/>
      <c r="E36" s="739"/>
      <c r="F36" s="739"/>
      <c r="G36" s="739"/>
      <c r="H36" s="739"/>
      <c r="I36" s="739"/>
      <c r="J36" s="739"/>
      <c r="K36" s="740"/>
      <c r="L36" s="741"/>
      <c r="M36" s="741"/>
      <c r="N36" s="741"/>
      <c r="O36" s="741"/>
      <c r="P36" s="741"/>
      <c r="Q36" s="741"/>
      <c r="R36" s="741"/>
      <c r="S36" s="741"/>
      <c r="T36" s="742" t="s">
        <v>256</v>
      </c>
      <c r="U36" s="742"/>
      <c r="V36" s="743"/>
      <c r="W36" s="744"/>
      <c r="X36" s="744"/>
      <c r="Y36" s="744"/>
      <c r="Z36" s="744"/>
      <c r="AA36" s="744"/>
      <c r="AB36" s="744"/>
      <c r="AC36" s="744"/>
      <c r="AD36" s="744"/>
      <c r="AE36" s="744"/>
      <c r="AF36" s="744"/>
      <c r="AG36" s="744"/>
      <c r="AH36" s="745"/>
    </row>
    <row r="37" spans="1:34" s="109" customFormat="1" ht="14.25" customHeight="1" x14ac:dyDescent="0.4">
      <c r="A37" s="854" t="s">
        <v>257</v>
      </c>
      <c r="B37" s="776" t="s">
        <v>96</v>
      </c>
      <c r="C37" s="776"/>
      <c r="D37" s="776"/>
      <c r="E37" s="776"/>
      <c r="F37" s="776"/>
      <c r="G37" s="776"/>
      <c r="H37" s="776"/>
      <c r="I37" s="776"/>
      <c r="J37" s="776"/>
      <c r="K37" s="776"/>
      <c r="L37" s="776"/>
      <c r="M37" s="776"/>
      <c r="N37" s="776"/>
      <c r="O37" s="776"/>
      <c r="P37" s="776"/>
      <c r="Q37" s="776"/>
      <c r="R37" s="776"/>
      <c r="S37" s="776"/>
      <c r="T37" s="776"/>
      <c r="U37" s="776"/>
      <c r="V37" s="776"/>
      <c r="W37" s="776"/>
      <c r="X37" s="776"/>
      <c r="Y37" s="776"/>
      <c r="Z37" s="776"/>
      <c r="AA37" s="776"/>
      <c r="AB37" s="776"/>
      <c r="AC37" s="776"/>
      <c r="AD37" s="776"/>
      <c r="AE37" s="776"/>
      <c r="AF37" s="776"/>
      <c r="AG37" s="776"/>
      <c r="AH37" s="777"/>
    </row>
    <row r="38" spans="1:34" s="109" customFormat="1" ht="21.2" customHeight="1" x14ac:dyDescent="0.4">
      <c r="A38" s="855"/>
      <c r="B38" s="857" t="s">
        <v>97</v>
      </c>
      <c r="C38" s="858"/>
      <c r="D38" s="858"/>
      <c r="E38" s="858"/>
      <c r="F38" s="858"/>
      <c r="G38" s="858"/>
      <c r="H38" s="858"/>
      <c r="I38" s="858"/>
      <c r="J38" s="859"/>
      <c r="K38" s="827" t="s">
        <v>232</v>
      </c>
      <c r="L38" s="828"/>
      <c r="M38" s="828"/>
      <c r="N38" s="828"/>
      <c r="O38" s="828"/>
      <c r="P38" s="829"/>
      <c r="Q38" s="827" t="s">
        <v>233</v>
      </c>
      <c r="R38" s="828"/>
      <c r="S38" s="828"/>
      <c r="T38" s="828"/>
      <c r="U38" s="828"/>
      <c r="V38" s="828"/>
      <c r="W38" s="832" t="s">
        <v>234</v>
      </c>
      <c r="X38" s="832"/>
      <c r="Y38" s="832"/>
      <c r="Z38" s="832"/>
      <c r="AA38" s="832"/>
      <c r="AB38" s="832"/>
      <c r="AC38" s="863" t="s">
        <v>235</v>
      </c>
      <c r="AD38" s="828"/>
      <c r="AE38" s="828"/>
      <c r="AF38" s="828"/>
      <c r="AG38" s="828"/>
      <c r="AH38" s="853"/>
    </row>
    <row r="39" spans="1:34" s="109" customFormat="1" ht="16.350000000000001" customHeight="1" x14ac:dyDescent="0.4">
      <c r="A39" s="855"/>
      <c r="B39" s="860"/>
      <c r="C39" s="861"/>
      <c r="D39" s="861"/>
      <c r="E39" s="861"/>
      <c r="F39" s="861"/>
      <c r="G39" s="861"/>
      <c r="H39" s="861"/>
      <c r="I39" s="861"/>
      <c r="J39" s="862"/>
      <c r="K39" s="827" t="s">
        <v>236</v>
      </c>
      <c r="L39" s="828"/>
      <c r="M39" s="829"/>
      <c r="N39" s="827" t="s">
        <v>237</v>
      </c>
      <c r="O39" s="828"/>
      <c r="P39" s="829"/>
      <c r="Q39" s="827" t="s">
        <v>236</v>
      </c>
      <c r="R39" s="828"/>
      <c r="S39" s="829"/>
      <c r="T39" s="827" t="s">
        <v>237</v>
      </c>
      <c r="U39" s="828"/>
      <c r="V39" s="829"/>
      <c r="W39" s="827" t="s">
        <v>236</v>
      </c>
      <c r="X39" s="828"/>
      <c r="Y39" s="829"/>
      <c r="Z39" s="827" t="s">
        <v>237</v>
      </c>
      <c r="AA39" s="828"/>
      <c r="AB39" s="829"/>
      <c r="AC39" s="827" t="s">
        <v>236</v>
      </c>
      <c r="AD39" s="828"/>
      <c r="AE39" s="829"/>
      <c r="AF39" s="827" t="s">
        <v>237</v>
      </c>
      <c r="AG39" s="828"/>
      <c r="AH39" s="853"/>
    </row>
    <row r="40" spans="1:34" s="109" customFormat="1" ht="16.350000000000001" customHeight="1" x14ac:dyDescent="0.4">
      <c r="A40" s="855"/>
      <c r="B40" s="852" t="s">
        <v>98</v>
      </c>
      <c r="C40" s="828"/>
      <c r="D40" s="828"/>
      <c r="E40" s="828"/>
      <c r="F40" s="828"/>
      <c r="G40" s="828"/>
      <c r="H40" s="828"/>
      <c r="I40" s="828"/>
      <c r="J40" s="829"/>
      <c r="K40" s="827"/>
      <c r="L40" s="828"/>
      <c r="M40" s="829"/>
      <c r="N40" s="827"/>
      <c r="O40" s="828"/>
      <c r="P40" s="829"/>
      <c r="Q40" s="827"/>
      <c r="R40" s="828"/>
      <c r="S40" s="829"/>
      <c r="T40" s="827"/>
      <c r="U40" s="828"/>
      <c r="V40" s="829"/>
      <c r="W40" s="827"/>
      <c r="X40" s="828"/>
      <c r="Y40" s="829"/>
      <c r="Z40" s="827"/>
      <c r="AA40" s="828"/>
      <c r="AB40" s="829"/>
      <c r="AC40" s="827"/>
      <c r="AD40" s="828"/>
      <c r="AE40" s="829"/>
      <c r="AF40" s="827"/>
      <c r="AG40" s="828"/>
      <c r="AH40" s="853"/>
    </row>
    <row r="41" spans="1:34" s="109" customFormat="1" ht="16.350000000000001" customHeight="1" x14ac:dyDescent="0.4">
      <c r="A41" s="855"/>
      <c r="B41" s="852" t="s">
        <v>99</v>
      </c>
      <c r="C41" s="828"/>
      <c r="D41" s="828"/>
      <c r="E41" s="828"/>
      <c r="F41" s="828"/>
      <c r="G41" s="828"/>
      <c r="H41" s="828"/>
      <c r="I41" s="828"/>
      <c r="J41" s="829"/>
      <c r="K41" s="827"/>
      <c r="L41" s="828"/>
      <c r="M41" s="829"/>
      <c r="N41" s="827"/>
      <c r="O41" s="828"/>
      <c r="P41" s="829"/>
      <c r="Q41" s="827"/>
      <c r="R41" s="828"/>
      <c r="S41" s="829"/>
      <c r="T41" s="827"/>
      <c r="U41" s="828"/>
      <c r="V41" s="829"/>
      <c r="W41" s="827"/>
      <c r="X41" s="828"/>
      <c r="Y41" s="829"/>
      <c r="Z41" s="827"/>
      <c r="AA41" s="828"/>
      <c r="AB41" s="829"/>
      <c r="AC41" s="827"/>
      <c r="AD41" s="828"/>
      <c r="AE41" s="829"/>
      <c r="AF41" s="827"/>
      <c r="AG41" s="828"/>
      <c r="AH41" s="853"/>
    </row>
    <row r="42" spans="1:34" s="109" customFormat="1" ht="14.25" customHeight="1" x14ac:dyDescent="0.4">
      <c r="A42" s="855"/>
      <c r="B42" s="850" t="s">
        <v>226</v>
      </c>
      <c r="C42" s="850"/>
      <c r="D42" s="850"/>
      <c r="E42" s="850"/>
      <c r="F42" s="850"/>
      <c r="G42" s="850"/>
      <c r="H42" s="850"/>
      <c r="I42" s="850"/>
      <c r="J42" s="850"/>
      <c r="K42" s="850"/>
      <c r="L42" s="850"/>
      <c r="M42" s="850"/>
      <c r="N42" s="850"/>
      <c r="O42" s="850"/>
      <c r="P42" s="850"/>
      <c r="Q42" s="850"/>
      <c r="R42" s="850"/>
      <c r="S42" s="850"/>
      <c r="T42" s="850"/>
      <c r="U42" s="850"/>
      <c r="V42" s="850"/>
      <c r="W42" s="850"/>
      <c r="X42" s="850"/>
      <c r="Y42" s="850"/>
      <c r="Z42" s="850"/>
      <c r="AA42" s="850"/>
      <c r="AB42" s="850"/>
      <c r="AC42" s="850"/>
      <c r="AD42" s="850"/>
      <c r="AE42" s="850"/>
      <c r="AF42" s="850"/>
      <c r="AG42" s="850"/>
      <c r="AH42" s="851"/>
    </row>
    <row r="43" spans="1:34" s="109" customFormat="1" ht="16.350000000000001" customHeight="1" x14ac:dyDescent="0.4">
      <c r="A43" s="866"/>
      <c r="B43" s="778" t="s">
        <v>238</v>
      </c>
      <c r="C43" s="779"/>
      <c r="D43" s="779"/>
      <c r="E43" s="779"/>
      <c r="F43" s="779"/>
      <c r="G43" s="779"/>
      <c r="H43" s="779"/>
      <c r="I43" s="779"/>
      <c r="J43" s="780"/>
      <c r="K43" s="787" t="s">
        <v>239</v>
      </c>
      <c r="L43" s="787"/>
      <c r="M43" s="787"/>
      <c r="N43" s="787" t="s">
        <v>240</v>
      </c>
      <c r="O43" s="787"/>
      <c r="P43" s="787"/>
      <c r="Q43" s="787" t="s">
        <v>241</v>
      </c>
      <c r="R43" s="787"/>
      <c r="S43" s="787"/>
      <c r="T43" s="787" t="s">
        <v>242</v>
      </c>
      <c r="U43" s="787"/>
      <c r="V43" s="787"/>
      <c r="W43" s="787" t="s">
        <v>243</v>
      </c>
      <c r="X43" s="787"/>
      <c r="Y43" s="787"/>
      <c r="Z43" s="787" t="s">
        <v>244</v>
      </c>
      <c r="AA43" s="787"/>
      <c r="AB43" s="787"/>
      <c r="AC43" s="787" t="s">
        <v>245</v>
      </c>
      <c r="AD43" s="787"/>
      <c r="AE43" s="787"/>
      <c r="AF43" s="787" t="s">
        <v>246</v>
      </c>
      <c r="AG43" s="787"/>
      <c r="AH43" s="788"/>
    </row>
    <row r="44" spans="1:34" s="109" customFormat="1" ht="15.6" customHeight="1" x14ac:dyDescent="0.4">
      <c r="A44" s="866"/>
      <c r="B44" s="781"/>
      <c r="C44" s="782"/>
      <c r="D44" s="782"/>
      <c r="E44" s="782"/>
      <c r="F44" s="782"/>
      <c r="G44" s="782"/>
      <c r="H44" s="782"/>
      <c r="I44" s="782"/>
      <c r="J44" s="783"/>
      <c r="K44" s="787"/>
      <c r="L44" s="787"/>
      <c r="M44" s="787"/>
      <c r="N44" s="787"/>
      <c r="O44" s="787"/>
      <c r="P44" s="787"/>
      <c r="Q44" s="787"/>
      <c r="R44" s="787"/>
      <c r="S44" s="787"/>
      <c r="T44" s="787"/>
      <c r="U44" s="787"/>
      <c r="V44" s="787"/>
      <c r="W44" s="787"/>
      <c r="X44" s="787"/>
      <c r="Y44" s="787"/>
      <c r="Z44" s="787"/>
      <c r="AA44" s="787"/>
      <c r="AB44" s="787"/>
      <c r="AC44" s="787"/>
      <c r="AD44" s="787"/>
      <c r="AE44" s="787"/>
      <c r="AF44" s="787"/>
      <c r="AG44" s="787"/>
      <c r="AH44" s="788"/>
    </row>
    <row r="45" spans="1:34" s="109" customFormat="1" ht="15.95" customHeight="1" x14ac:dyDescent="0.4">
      <c r="A45" s="866"/>
      <c r="B45" s="784"/>
      <c r="C45" s="785"/>
      <c r="D45" s="785"/>
      <c r="E45" s="785"/>
      <c r="F45" s="785"/>
      <c r="G45" s="785"/>
      <c r="H45" s="785"/>
      <c r="I45" s="785"/>
      <c r="J45" s="786"/>
      <c r="K45" s="789" t="s">
        <v>247</v>
      </c>
      <c r="L45" s="790"/>
      <c r="M45" s="790"/>
      <c r="N45" s="790"/>
      <c r="O45" s="790"/>
      <c r="P45" s="790"/>
      <c r="Q45" s="790"/>
      <c r="R45" s="790"/>
      <c r="S45" s="791"/>
      <c r="T45" s="769"/>
      <c r="U45" s="754"/>
      <c r="V45" s="754"/>
      <c r="W45" s="754"/>
      <c r="X45" s="754"/>
      <c r="Y45" s="754"/>
      <c r="Z45" s="754"/>
      <c r="AA45" s="754"/>
      <c r="AB45" s="754"/>
      <c r="AC45" s="754"/>
      <c r="AD45" s="754"/>
      <c r="AE45" s="754"/>
      <c r="AF45" s="754"/>
      <c r="AG45" s="754"/>
      <c r="AH45" s="755"/>
    </row>
    <row r="46" spans="1:34" s="109" customFormat="1" ht="15.95" customHeight="1" x14ac:dyDescent="0.4">
      <c r="A46" s="866"/>
      <c r="B46" s="770" t="s">
        <v>248</v>
      </c>
      <c r="C46" s="771"/>
      <c r="D46" s="757"/>
      <c r="E46" s="757"/>
      <c r="F46" s="757"/>
      <c r="G46" s="757"/>
      <c r="H46" s="757"/>
      <c r="I46" s="757"/>
      <c r="J46" s="757"/>
      <c r="K46" s="758"/>
      <c r="L46" s="759"/>
      <c r="M46" s="759"/>
      <c r="N46" s="759"/>
      <c r="O46" s="759"/>
      <c r="P46" s="753" t="s">
        <v>249</v>
      </c>
      <c r="Q46" s="753"/>
      <c r="R46" s="754"/>
      <c r="S46" s="754"/>
      <c r="T46" s="754"/>
      <c r="U46" s="754"/>
      <c r="V46" s="753" t="s">
        <v>250</v>
      </c>
      <c r="W46" s="753"/>
      <c r="X46" s="759"/>
      <c r="Y46" s="759"/>
      <c r="Z46" s="759"/>
      <c r="AA46" s="759"/>
      <c r="AB46" s="753" t="s">
        <v>249</v>
      </c>
      <c r="AC46" s="753"/>
      <c r="AD46" s="754"/>
      <c r="AE46" s="754"/>
      <c r="AF46" s="754"/>
      <c r="AG46" s="754"/>
      <c r="AH46" s="755"/>
    </row>
    <row r="47" spans="1:34" s="109" customFormat="1" ht="15.95" customHeight="1" x14ac:dyDescent="0.4">
      <c r="A47" s="866"/>
      <c r="B47" s="115"/>
      <c r="C47" s="116"/>
      <c r="D47" s="763" t="s">
        <v>251</v>
      </c>
      <c r="E47" s="763"/>
      <c r="F47" s="764"/>
      <c r="G47" s="760" t="s">
        <v>252</v>
      </c>
      <c r="H47" s="761"/>
      <c r="I47" s="761"/>
      <c r="J47" s="762"/>
      <c r="K47" s="758"/>
      <c r="L47" s="759"/>
      <c r="M47" s="759"/>
      <c r="N47" s="759"/>
      <c r="O47" s="759"/>
      <c r="P47" s="753" t="s">
        <v>249</v>
      </c>
      <c r="Q47" s="753"/>
      <c r="R47" s="754"/>
      <c r="S47" s="754"/>
      <c r="T47" s="754"/>
      <c r="U47" s="754"/>
      <c r="V47" s="753" t="s">
        <v>250</v>
      </c>
      <c r="W47" s="753"/>
      <c r="X47" s="759"/>
      <c r="Y47" s="759"/>
      <c r="Z47" s="759"/>
      <c r="AA47" s="759"/>
      <c r="AB47" s="753" t="s">
        <v>249</v>
      </c>
      <c r="AC47" s="753"/>
      <c r="AD47" s="754"/>
      <c r="AE47" s="754"/>
      <c r="AF47" s="754"/>
      <c r="AG47" s="754"/>
      <c r="AH47" s="755"/>
    </row>
    <row r="48" spans="1:34" s="109" customFormat="1" ht="15.95" customHeight="1" x14ac:dyDescent="0.4">
      <c r="A48" s="866"/>
      <c r="B48" s="115"/>
      <c r="C48" s="116"/>
      <c r="D48" s="765"/>
      <c r="E48" s="765"/>
      <c r="F48" s="766"/>
      <c r="G48" s="760" t="s">
        <v>245</v>
      </c>
      <c r="H48" s="761"/>
      <c r="I48" s="761"/>
      <c r="J48" s="762"/>
      <c r="K48" s="758"/>
      <c r="L48" s="759"/>
      <c r="M48" s="759"/>
      <c r="N48" s="759"/>
      <c r="O48" s="759"/>
      <c r="P48" s="753" t="s">
        <v>249</v>
      </c>
      <c r="Q48" s="753"/>
      <c r="R48" s="754"/>
      <c r="S48" s="754"/>
      <c r="T48" s="754"/>
      <c r="U48" s="754"/>
      <c r="V48" s="753" t="s">
        <v>250</v>
      </c>
      <c r="W48" s="753"/>
      <c r="X48" s="759"/>
      <c r="Y48" s="759"/>
      <c r="Z48" s="759"/>
      <c r="AA48" s="759"/>
      <c r="AB48" s="753" t="s">
        <v>249</v>
      </c>
      <c r="AC48" s="753"/>
      <c r="AD48" s="754"/>
      <c r="AE48" s="754"/>
      <c r="AF48" s="754"/>
      <c r="AG48" s="754"/>
      <c r="AH48" s="755"/>
    </row>
    <row r="49" spans="1:34" s="109" customFormat="1" ht="15.95" customHeight="1" x14ac:dyDescent="0.4">
      <c r="A49" s="866"/>
      <c r="B49" s="117"/>
      <c r="C49" s="118"/>
      <c r="D49" s="767"/>
      <c r="E49" s="767"/>
      <c r="F49" s="768"/>
      <c r="G49" s="760" t="s">
        <v>253</v>
      </c>
      <c r="H49" s="761"/>
      <c r="I49" s="761"/>
      <c r="J49" s="762"/>
      <c r="K49" s="758"/>
      <c r="L49" s="759"/>
      <c r="M49" s="759"/>
      <c r="N49" s="759"/>
      <c r="O49" s="759"/>
      <c r="P49" s="753" t="s">
        <v>249</v>
      </c>
      <c r="Q49" s="753"/>
      <c r="R49" s="754"/>
      <c r="S49" s="754"/>
      <c r="T49" s="754"/>
      <c r="U49" s="754"/>
      <c r="V49" s="753" t="s">
        <v>250</v>
      </c>
      <c r="W49" s="753"/>
      <c r="X49" s="759"/>
      <c r="Y49" s="759"/>
      <c r="Z49" s="759"/>
      <c r="AA49" s="759"/>
      <c r="AB49" s="753" t="s">
        <v>249</v>
      </c>
      <c r="AC49" s="753"/>
      <c r="AD49" s="754"/>
      <c r="AE49" s="754"/>
      <c r="AF49" s="754"/>
      <c r="AG49" s="754"/>
      <c r="AH49" s="755"/>
    </row>
    <row r="50" spans="1:34" s="109" customFormat="1" ht="16.350000000000001" customHeight="1" x14ac:dyDescent="0.4">
      <c r="A50" s="866"/>
      <c r="B50" s="756" t="s">
        <v>254</v>
      </c>
      <c r="C50" s="757"/>
      <c r="D50" s="757"/>
      <c r="E50" s="757"/>
      <c r="F50" s="757"/>
      <c r="G50" s="757"/>
      <c r="H50" s="757"/>
      <c r="I50" s="757"/>
      <c r="J50" s="757"/>
      <c r="K50" s="758"/>
      <c r="L50" s="759"/>
      <c r="M50" s="759"/>
      <c r="N50" s="759"/>
      <c r="O50" s="759"/>
      <c r="P50" s="753" t="s">
        <v>249</v>
      </c>
      <c r="Q50" s="753"/>
      <c r="R50" s="754"/>
      <c r="S50" s="754"/>
      <c r="T50" s="754"/>
      <c r="U50" s="754"/>
      <c r="V50" s="753" t="s">
        <v>250</v>
      </c>
      <c r="W50" s="753"/>
      <c r="X50" s="759"/>
      <c r="Y50" s="759"/>
      <c r="Z50" s="759"/>
      <c r="AA50" s="759"/>
      <c r="AB50" s="753" t="s">
        <v>249</v>
      </c>
      <c r="AC50" s="753"/>
      <c r="AD50" s="754"/>
      <c r="AE50" s="754"/>
      <c r="AF50" s="754"/>
      <c r="AG50" s="754"/>
      <c r="AH50" s="755"/>
    </row>
    <row r="51" spans="1:34" s="109" customFormat="1" ht="16.350000000000001" customHeight="1" thickBot="1" x14ac:dyDescent="0.45">
      <c r="A51" s="866"/>
      <c r="B51" s="738" t="s">
        <v>255</v>
      </c>
      <c r="C51" s="739"/>
      <c r="D51" s="739"/>
      <c r="E51" s="739"/>
      <c r="F51" s="739"/>
      <c r="G51" s="739"/>
      <c r="H51" s="739"/>
      <c r="I51" s="739"/>
      <c r="J51" s="739"/>
      <c r="K51" s="740"/>
      <c r="L51" s="741"/>
      <c r="M51" s="741"/>
      <c r="N51" s="741"/>
      <c r="O51" s="741"/>
      <c r="P51" s="741"/>
      <c r="Q51" s="741"/>
      <c r="R51" s="741"/>
      <c r="S51" s="741"/>
      <c r="T51" s="742" t="s">
        <v>256</v>
      </c>
      <c r="U51" s="742"/>
      <c r="V51" s="743"/>
      <c r="W51" s="744"/>
      <c r="X51" s="744"/>
      <c r="Y51" s="744"/>
      <c r="Z51" s="744"/>
      <c r="AA51" s="744"/>
      <c r="AB51" s="744"/>
      <c r="AC51" s="744"/>
      <c r="AD51" s="744"/>
      <c r="AE51" s="744"/>
      <c r="AF51" s="744"/>
      <c r="AG51" s="744"/>
      <c r="AH51" s="745"/>
    </row>
    <row r="52" spans="1:34" s="109" customFormat="1" ht="14.25" customHeight="1" x14ac:dyDescent="0.4">
      <c r="A52" s="854" t="s">
        <v>258</v>
      </c>
      <c r="B52" s="775" t="s">
        <v>96</v>
      </c>
      <c r="C52" s="776"/>
      <c r="D52" s="776"/>
      <c r="E52" s="776"/>
      <c r="F52" s="776"/>
      <c r="G52" s="776"/>
      <c r="H52" s="776"/>
      <c r="I52" s="776"/>
      <c r="J52" s="776"/>
      <c r="K52" s="776"/>
      <c r="L52" s="776"/>
      <c r="M52" s="776"/>
      <c r="N52" s="776"/>
      <c r="O52" s="776"/>
      <c r="P52" s="776"/>
      <c r="Q52" s="776"/>
      <c r="R52" s="776"/>
      <c r="S52" s="776"/>
      <c r="T52" s="776"/>
      <c r="U52" s="776"/>
      <c r="V52" s="776"/>
      <c r="W52" s="776"/>
      <c r="X52" s="776"/>
      <c r="Y52" s="776"/>
      <c r="Z52" s="776"/>
      <c r="AA52" s="776"/>
      <c r="AB52" s="776"/>
      <c r="AC52" s="776"/>
      <c r="AD52" s="776"/>
      <c r="AE52" s="776"/>
      <c r="AF52" s="776"/>
      <c r="AG52" s="776"/>
      <c r="AH52" s="777"/>
    </row>
    <row r="53" spans="1:34" s="109" customFormat="1" ht="21.2" customHeight="1" x14ac:dyDescent="0.4">
      <c r="A53" s="855"/>
      <c r="B53" s="857" t="s">
        <v>97</v>
      </c>
      <c r="C53" s="858"/>
      <c r="D53" s="858"/>
      <c r="E53" s="858"/>
      <c r="F53" s="858"/>
      <c r="G53" s="858"/>
      <c r="H53" s="858"/>
      <c r="I53" s="858"/>
      <c r="J53" s="859"/>
      <c r="K53" s="827" t="s">
        <v>232</v>
      </c>
      <c r="L53" s="828"/>
      <c r="M53" s="828"/>
      <c r="N53" s="828"/>
      <c r="O53" s="828"/>
      <c r="P53" s="829"/>
      <c r="Q53" s="827" t="s">
        <v>233</v>
      </c>
      <c r="R53" s="828"/>
      <c r="S53" s="828"/>
      <c r="T53" s="828"/>
      <c r="U53" s="828"/>
      <c r="V53" s="829"/>
      <c r="W53" s="827" t="s">
        <v>234</v>
      </c>
      <c r="X53" s="828"/>
      <c r="Y53" s="828"/>
      <c r="Z53" s="828"/>
      <c r="AA53" s="828"/>
      <c r="AB53" s="829"/>
      <c r="AC53" s="863" t="s">
        <v>235</v>
      </c>
      <c r="AD53" s="864"/>
      <c r="AE53" s="864"/>
      <c r="AF53" s="864"/>
      <c r="AG53" s="864"/>
      <c r="AH53" s="865"/>
    </row>
    <row r="54" spans="1:34" s="109" customFormat="1" ht="16.350000000000001" customHeight="1" x14ac:dyDescent="0.4">
      <c r="A54" s="855"/>
      <c r="B54" s="860"/>
      <c r="C54" s="861"/>
      <c r="D54" s="861"/>
      <c r="E54" s="861"/>
      <c r="F54" s="861"/>
      <c r="G54" s="861"/>
      <c r="H54" s="861"/>
      <c r="I54" s="861"/>
      <c r="J54" s="862"/>
      <c r="K54" s="827" t="s">
        <v>236</v>
      </c>
      <c r="L54" s="828"/>
      <c r="M54" s="829"/>
      <c r="N54" s="827" t="s">
        <v>237</v>
      </c>
      <c r="O54" s="828"/>
      <c r="P54" s="829"/>
      <c r="Q54" s="827" t="s">
        <v>236</v>
      </c>
      <c r="R54" s="828"/>
      <c r="S54" s="829"/>
      <c r="T54" s="827" t="s">
        <v>237</v>
      </c>
      <c r="U54" s="828"/>
      <c r="V54" s="829"/>
      <c r="W54" s="827" t="s">
        <v>236</v>
      </c>
      <c r="X54" s="828"/>
      <c r="Y54" s="829"/>
      <c r="Z54" s="827" t="s">
        <v>237</v>
      </c>
      <c r="AA54" s="828"/>
      <c r="AB54" s="829"/>
      <c r="AC54" s="827" t="s">
        <v>236</v>
      </c>
      <c r="AD54" s="828"/>
      <c r="AE54" s="829"/>
      <c r="AF54" s="827" t="s">
        <v>237</v>
      </c>
      <c r="AG54" s="828"/>
      <c r="AH54" s="853"/>
    </row>
    <row r="55" spans="1:34" s="109" customFormat="1" ht="16.350000000000001" customHeight="1" x14ac:dyDescent="0.4">
      <c r="A55" s="855"/>
      <c r="B55" s="852" t="s">
        <v>98</v>
      </c>
      <c r="C55" s="828"/>
      <c r="D55" s="828"/>
      <c r="E55" s="828"/>
      <c r="F55" s="828"/>
      <c r="G55" s="828"/>
      <c r="H55" s="828"/>
      <c r="I55" s="828"/>
      <c r="J55" s="829"/>
      <c r="K55" s="827"/>
      <c r="L55" s="828"/>
      <c r="M55" s="829"/>
      <c r="N55" s="827"/>
      <c r="O55" s="828"/>
      <c r="P55" s="829"/>
      <c r="Q55" s="827"/>
      <c r="R55" s="828"/>
      <c r="S55" s="829"/>
      <c r="T55" s="827"/>
      <c r="U55" s="828"/>
      <c r="V55" s="829"/>
      <c r="W55" s="827"/>
      <c r="X55" s="828"/>
      <c r="Y55" s="829"/>
      <c r="Z55" s="827"/>
      <c r="AA55" s="828"/>
      <c r="AB55" s="829"/>
      <c r="AC55" s="827"/>
      <c r="AD55" s="828"/>
      <c r="AE55" s="829"/>
      <c r="AF55" s="827"/>
      <c r="AG55" s="828"/>
      <c r="AH55" s="853"/>
    </row>
    <row r="56" spans="1:34" s="109" customFormat="1" ht="16.350000000000001" customHeight="1" x14ac:dyDescent="0.4">
      <c r="A56" s="855"/>
      <c r="B56" s="852" t="s">
        <v>99</v>
      </c>
      <c r="C56" s="828"/>
      <c r="D56" s="828"/>
      <c r="E56" s="828"/>
      <c r="F56" s="828"/>
      <c r="G56" s="828"/>
      <c r="H56" s="828"/>
      <c r="I56" s="828"/>
      <c r="J56" s="829"/>
      <c r="K56" s="827"/>
      <c r="L56" s="828"/>
      <c r="M56" s="829"/>
      <c r="N56" s="827"/>
      <c r="O56" s="828"/>
      <c r="P56" s="829"/>
      <c r="Q56" s="827"/>
      <c r="R56" s="828"/>
      <c r="S56" s="829"/>
      <c r="T56" s="827"/>
      <c r="U56" s="828"/>
      <c r="V56" s="829"/>
      <c r="W56" s="827"/>
      <c r="X56" s="828"/>
      <c r="Y56" s="829"/>
      <c r="Z56" s="827"/>
      <c r="AA56" s="828"/>
      <c r="AB56" s="829"/>
      <c r="AC56" s="827"/>
      <c r="AD56" s="828"/>
      <c r="AE56" s="829"/>
      <c r="AF56" s="827"/>
      <c r="AG56" s="828"/>
      <c r="AH56" s="853"/>
    </row>
    <row r="57" spans="1:34" s="109" customFormat="1" ht="14.25" customHeight="1" x14ac:dyDescent="0.4">
      <c r="A57" s="855"/>
      <c r="B57" s="849" t="s">
        <v>226</v>
      </c>
      <c r="C57" s="850"/>
      <c r="D57" s="850"/>
      <c r="E57" s="850"/>
      <c r="F57" s="850"/>
      <c r="G57" s="850"/>
      <c r="H57" s="850"/>
      <c r="I57" s="850"/>
      <c r="J57" s="850"/>
      <c r="K57" s="850"/>
      <c r="L57" s="850"/>
      <c r="M57" s="850"/>
      <c r="N57" s="850"/>
      <c r="O57" s="850"/>
      <c r="P57" s="850"/>
      <c r="Q57" s="850"/>
      <c r="R57" s="850"/>
      <c r="S57" s="850"/>
      <c r="T57" s="850"/>
      <c r="U57" s="850"/>
      <c r="V57" s="850"/>
      <c r="W57" s="850"/>
      <c r="X57" s="850"/>
      <c r="Y57" s="850"/>
      <c r="Z57" s="850"/>
      <c r="AA57" s="850"/>
      <c r="AB57" s="850"/>
      <c r="AC57" s="850"/>
      <c r="AD57" s="850"/>
      <c r="AE57" s="850"/>
      <c r="AF57" s="850"/>
      <c r="AG57" s="850"/>
      <c r="AH57" s="851"/>
    </row>
    <row r="58" spans="1:34" s="109" customFormat="1" ht="16.350000000000001" customHeight="1" x14ac:dyDescent="0.4">
      <c r="A58" s="855"/>
      <c r="B58" s="778" t="s">
        <v>238</v>
      </c>
      <c r="C58" s="779"/>
      <c r="D58" s="779"/>
      <c r="E58" s="779"/>
      <c r="F58" s="779"/>
      <c r="G58" s="779"/>
      <c r="H58" s="779"/>
      <c r="I58" s="779"/>
      <c r="J58" s="780"/>
      <c r="K58" s="787" t="s">
        <v>239</v>
      </c>
      <c r="L58" s="787"/>
      <c r="M58" s="787"/>
      <c r="N58" s="787" t="s">
        <v>240</v>
      </c>
      <c r="O58" s="787"/>
      <c r="P58" s="787"/>
      <c r="Q58" s="787" t="s">
        <v>241</v>
      </c>
      <c r="R58" s="787"/>
      <c r="S58" s="787"/>
      <c r="T58" s="787" t="s">
        <v>242</v>
      </c>
      <c r="U58" s="787"/>
      <c r="V58" s="787"/>
      <c r="W58" s="787" t="s">
        <v>243</v>
      </c>
      <c r="X58" s="787"/>
      <c r="Y58" s="787"/>
      <c r="Z58" s="787" t="s">
        <v>244</v>
      </c>
      <c r="AA58" s="787"/>
      <c r="AB58" s="787"/>
      <c r="AC58" s="787" t="s">
        <v>245</v>
      </c>
      <c r="AD58" s="787"/>
      <c r="AE58" s="787"/>
      <c r="AF58" s="787" t="s">
        <v>246</v>
      </c>
      <c r="AG58" s="787"/>
      <c r="AH58" s="788"/>
    </row>
    <row r="59" spans="1:34" s="109" customFormat="1" ht="15.6" customHeight="1" x14ac:dyDescent="0.4">
      <c r="A59" s="855"/>
      <c r="B59" s="781"/>
      <c r="C59" s="782"/>
      <c r="D59" s="782"/>
      <c r="E59" s="782"/>
      <c r="F59" s="782"/>
      <c r="G59" s="782"/>
      <c r="H59" s="782"/>
      <c r="I59" s="782"/>
      <c r="J59" s="783"/>
      <c r="K59" s="787"/>
      <c r="L59" s="787"/>
      <c r="M59" s="787"/>
      <c r="N59" s="787"/>
      <c r="O59" s="787"/>
      <c r="P59" s="787"/>
      <c r="Q59" s="787"/>
      <c r="R59" s="787"/>
      <c r="S59" s="787"/>
      <c r="T59" s="787"/>
      <c r="U59" s="787"/>
      <c r="V59" s="787"/>
      <c r="W59" s="787"/>
      <c r="X59" s="787"/>
      <c r="Y59" s="787"/>
      <c r="Z59" s="787"/>
      <c r="AA59" s="787"/>
      <c r="AB59" s="787"/>
      <c r="AC59" s="787"/>
      <c r="AD59" s="787"/>
      <c r="AE59" s="787"/>
      <c r="AF59" s="787"/>
      <c r="AG59" s="787"/>
      <c r="AH59" s="788"/>
    </row>
    <row r="60" spans="1:34" s="109" customFormat="1" ht="15.95" customHeight="1" x14ac:dyDescent="0.4">
      <c r="A60" s="855"/>
      <c r="B60" s="784"/>
      <c r="C60" s="785"/>
      <c r="D60" s="785"/>
      <c r="E60" s="785"/>
      <c r="F60" s="785"/>
      <c r="G60" s="785"/>
      <c r="H60" s="785"/>
      <c r="I60" s="785"/>
      <c r="J60" s="786"/>
      <c r="K60" s="789" t="s">
        <v>247</v>
      </c>
      <c r="L60" s="790"/>
      <c r="M60" s="790"/>
      <c r="N60" s="790"/>
      <c r="O60" s="790"/>
      <c r="P60" s="790"/>
      <c r="Q60" s="790"/>
      <c r="R60" s="790"/>
      <c r="S60" s="791"/>
      <c r="T60" s="769"/>
      <c r="U60" s="754"/>
      <c r="V60" s="754"/>
      <c r="W60" s="754"/>
      <c r="X60" s="754"/>
      <c r="Y60" s="754"/>
      <c r="Z60" s="754"/>
      <c r="AA60" s="754"/>
      <c r="AB60" s="754"/>
      <c r="AC60" s="754"/>
      <c r="AD60" s="754"/>
      <c r="AE60" s="754"/>
      <c r="AF60" s="754"/>
      <c r="AG60" s="754"/>
      <c r="AH60" s="755"/>
    </row>
    <row r="61" spans="1:34" s="109" customFormat="1" ht="15.95" customHeight="1" x14ac:dyDescent="0.4">
      <c r="A61" s="855"/>
      <c r="B61" s="770" t="s">
        <v>248</v>
      </c>
      <c r="C61" s="771"/>
      <c r="D61" s="757"/>
      <c r="E61" s="757"/>
      <c r="F61" s="757"/>
      <c r="G61" s="757"/>
      <c r="H61" s="757"/>
      <c r="I61" s="757"/>
      <c r="J61" s="757"/>
      <c r="K61" s="758"/>
      <c r="L61" s="759"/>
      <c r="M61" s="759"/>
      <c r="N61" s="759"/>
      <c r="O61" s="759"/>
      <c r="P61" s="753" t="s">
        <v>249</v>
      </c>
      <c r="Q61" s="753"/>
      <c r="R61" s="754"/>
      <c r="S61" s="754"/>
      <c r="T61" s="754"/>
      <c r="U61" s="754"/>
      <c r="V61" s="753" t="s">
        <v>250</v>
      </c>
      <c r="W61" s="753"/>
      <c r="X61" s="759"/>
      <c r="Y61" s="759"/>
      <c r="Z61" s="759"/>
      <c r="AA61" s="759"/>
      <c r="AB61" s="753" t="s">
        <v>249</v>
      </c>
      <c r="AC61" s="753"/>
      <c r="AD61" s="754"/>
      <c r="AE61" s="754"/>
      <c r="AF61" s="754"/>
      <c r="AG61" s="754"/>
      <c r="AH61" s="755"/>
    </row>
    <row r="62" spans="1:34" s="109" customFormat="1" ht="15.95" customHeight="1" x14ac:dyDescent="0.4">
      <c r="A62" s="855"/>
      <c r="B62" s="115"/>
      <c r="C62" s="116"/>
      <c r="D62" s="763" t="s">
        <v>251</v>
      </c>
      <c r="E62" s="763"/>
      <c r="F62" s="764"/>
      <c r="G62" s="760" t="s">
        <v>252</v>
      </c>
      <c r="H62" s="761"/>
      <c r="I62" s="761"/>
      <c r="J62" s="762"/>
      <c r="K62" s="758"/>
      <c r="L62" s="759"/>
      <c r="M62" s="759"/>
      <c r="N62" s="759"/>
      <c r="O62" s="759"/>
      <c r="P62" s="753" t="s">
        <v>249</v>
      </c>
      <c r="Q62" s="753"/>
      <c r="R62" s="754"/>
      <c r="S62" s="754"/>
      <c r="T62" s="754"/>
      <c r="U62" s="754"/>
      <c r="V62" s="753" t="s">
        <v>250</v>
      </c>
      <c r="W62" s="753"/>
      <c r="X62" s="759"/>
      <c r="Y62" s="759"/>
      <c r="Z62" s="759"/>
      <c r="AA62" s="759"/>
      <c r="AB62" s="753" t="s">
        <v>249</v>
      </c>
      <c r="AC62" s="753"/>
      <c r="AD62" s="754"/>
      <c r="AE62" s="754"/>
      <c r="AF62" s="754"/>
      <c r="AG62" s="754"/>
      <c r="AH62" s="755"/>
    </row>
    <row r="63" spans="1:34" s="109" customFormat="1" ht="15.95" customHeight="1" x14ac:dyDescent="0.4">
      <c r="A63" s="855"/>
      <c r="B63" s="115"/>
      <c r="C63" s="116"/>
      <c r="D63" s="765"/>
      <c r="E63" s="765"/>
      <c r="F63" s="766"/>
      <c r="G63" s="760" t="s">
        <v>245</v>
      </c>
      <c r="H63" s="761"/>
      <c r="I63" s="761"/>
      <c r="J63" s="762"/>
      <c r="K63" s="758"/>
      <c r="L63" s="759"/>
      <c r="M63" s="759"/>
      <c r="N63" s="759"/>
      <c r="O63" s="759"/>
      <c r="P63" s="753" t="s">
        <v>249</v>
      </c>
      <c r="Q63" s="753"/>
      <c r="R63" s="754"/>
      <c r="S63" s="754"/>
      <c r="T63" s="754"/>
      <c r="U63" s="754"/>
      <c r="V63" s="753" t="s">
        <v>250</v>
      </c>
      <c r="W63" s="753"/>
      <c r="X63" s="759"/>
      <c r="Y63" s="759"/>
      <c r="Z63" s="759"/>
      <c r="AA63" s="759"/>
      <c r="AB63" s="753" t="s">
        <v>249</v>
      </c>
      <c r="AC63" s="753"/>
      <c r="AD63" s="754"/>
      <c r="AE63" s="754"/>
      <c r="AF63" s="754"/>
      <c r="AG63" s="754"/>
      <c r="AH63" s="755"/>
    </row>
    <row r="64" spans="1:34" s="109" customFormat="1" ht="15.95" customHeight="1" x14ac:dyDescent="0.4">
      <c r="A64" s="855"/>
      <c r="B64" s="117"/>
      <c r="C64" s="118"/>
      <c r="D64" s="767"/>
      <c r="E64" s="767"/>
      <c r="F64" s="768"/>
      <c r="G64" s="760" t="s">
        <v>253</v>
      </c>
      <c r="H64" s="761"/>
      <c r="I64" s="761"/>
      <c r="J64" s="762"/>
      <c r="K64" s="758"/>
      <c r="L64" s="759"/>
      <c r="M64" s="759"/>
      <c r="N64" s="759"/>
      <c r="O64" s="759"/>
      <c r="P64" s="753" t="s">
        <v>249</v>
      </c>
      <c r="Q64" s="753"/>
      <c r="R64" s="754"/>
      <c r="S64" s="754"/>
      <c r="T64" s="754"/>
      <c r="U64" s="754"/>
      <c r="V64" s="753" t="s">
        <v>250</v>
      </c>
      <c r="W64" s="753"/>
      <c r="X64" s="759"/>
      <c r="Y64" s="759"/>
      <c r="Z64" s="759"/>
      <c r="AA64" s="759"/>
      <c r="AB64" s="753" t="s">
        <v>249</v>
      </c>
      <c r="AC64" s="753"/>
      <c r="AD64" s="754"/>
      <c r="AE64" s="754"/>
      <c r="AF64" s="754"/>
      <c r="AG64" s="754"/>
      <c r="AH64" s="755"/>
    </row>
    <row r="65" spans="1:34" s="109" customFormat="1" ht="16.350000000000001" customHeight="1" x14ac:dyDescent="0.4">
      <c r="A65" s="855"/>
      <c r="B65" s="756" t="s">
        <v>254</v>
      </c>
      <c r="C65" s="757"/>
      <c r="D65" s="757"/>
      <c r="E65" s="757"/>
      <c r="F65" s="757"/>
      <c r="G65" s="757"/>
      <c r="H65" s="757"/>
      <c r="I65" s="757"/>
      <c r="J65" s="757"/>
      <c r="K65" s="758"/>
      <c r="L65" s="759"/>
      <c r="M65" s="759"/>
      <c r="N65" s="759"/>
      <c r="O65" s="759"/>
      <c r="P65" s="753" t="s">
        <v>249</v>
      </c>
      <c r="Q65" s="753"/>
      <c r="R65" s="754"/>
      <c r="S65" s="754"/>
      <c r="T65" s="754"/>
      <c r="U65" s="754"/>
      <c r="V65" s="753" t="s">
        <v>250</v>
      </c>
      <c r="W65" s="753"/>
      <c r="X65" s="759"/>
      <c r="Y65" s="759"/>
      <c r="Z65" s="759"/>
      <c r="AA65" s="759"/>
      <c r="AB65" s="753" t="s">
        <v>249</v>
      </c>
      <c r="AC65" s="753"/>
      <c r="AD65" s="754"/>
      <c r="AE65" s="754"/>
      <c r="AF65" s="754"/>
      <c r="AG65" s="754"/>
      <c r="AH65" s="755"/>
    </row>
    <row r="66" spans="1:34" s="109" customFormat="1" ht="16.350000000000001" customHeight="1" thickBot="1" x14ac:dyDescent="0.45">
      <c r="A66" s="856"/>
      <c r="B66" s="738" t="s">
        <v>255</v>
      </c>
      <c r="C66" s="739"/>
      <c r="D66" s="739"/>
      <c r="E66" s="739"/>
      <c r="F66" s="739"/>
      <c r="G66" s="739"/>
      <c r="H66" s="739"/>
      <c r="I66" s="739"/>
      <c r="J66" s="739"/>
      <c r="K66" s="740"/>
      <c r="L66" s="741"/>
      <c r="M66" s="741"/>
      <c r="N66" s="741"/>
      <c r="O66" s="741"/>
      <c r="P66" s="741"/>
      <c r="Q66" s="741"/>
      <c r="R66" s="741"/>
      <c r="S66" s="741"/>
      <c r="T66" s="742" t="s">
        <v>256</v>
      </c>
      <c r="U66" s="742"/>
      <c r="V66" s="743"/>
      <c r="W66" s="744"/>
      <c r="X66" s="744"/>
      <c r="Y66" s="744"/>
      <c r="Z66" s="744"/>
      <c r="AA66" s="744"/>
      <c r="AB66" s="744"/>
      <c r="AC66" s="744"/>
      <c r="AD66" s="744"/>
      <c r="AE66" s="744"/>
      <c r="AF66" s="744"/>
      <c r="AG66" s="744"/>
      <c r="AH66" s="745"/>
    </row>
    <row r="67" spans="1:34" s="109" customFormat="1" ht="15.95" customHeight="1" thickBot="1" x14ac:dyDescent="0.45">
      <c r="A67" s="812" t="s">
        <v>100</v>
      </c>
      <c r="B67" s="805"/>
      <c r="C67" s="805"/>
      <c r="D67" s="805"/>
      <c r="E67" s="805"/>
      <c r="F67" s="805"/>
      <c r="G67" s="813"/>
      <c r="H67" s="748" t="s">
        <v>101</v>
      </c>
      <c r="I67" s="749"/>
      <c r="J67" s="749"/>
      <c r="K67" s="749"/>
      <c r="L67" s="749"/>
      <c r="M67" s="749"/>
      <c r="N67" s="749"/>
      <c r="O67" s="749"/>
      <c r="P67" s="749"/>
      <c r="Q67" s="749"/>
      <c r="R67" s="749"/>
      <c r="S67" s="749"/>
      <c r="T67" s="749"/>
      <c r="U67" s="749"/>
      <c r="V67" s="749"/>
      <c r="W67" s="749"/>
      <c r="X67" s="749"/>
      <c r="Y67" s="749"/>
      <c r="Z67" s="749"/>
      <c r="AA67" s="749"/>
      <c r="AB67" s="749"/>
      <c r="AC67" s="749"/>
      <c r="AD67" s="749"/>
      <c r="AE67" s="749"/>
      <c r="AF67" s="749"/>
      <c r="AG67" s="749"/>
      <c r="AH67" s="750"/>
    </row>
    <row r="68" spans="1:34" s="109" customFormat="1" ht="15.95" customHeight="1" x14ac:dyDescent="0.4"/>
    <row r="69" spans="1:34" s="109" customFormat="1" ht="15.95" customHeight="1" thickBot="1" x14ac:dyDescent="0.45">
      <c r="A69" s="814" t="s">
        <v>259</v>
      </c>
      <c r="B69" s="814"/>
      <c r="C69" s="814"/>
      <c r="D69" s="814"/>
      <c r="E69" s="814"/>
      <c r="F69" s="814"/>
      <c r="G69" s="814"/>
      <c r="H69" s="814"/>
      <c r="I69" s="814"/>
      <c r="J69" s="814"/>
      <c r="K69" s="814"/>
      <c r="L69" s="814"/>
      <c r="M69" s="814"/>
      <c r="N69" s="814"/>
      <c r="O69" s="814"/>
      <c r="P69" s="814"/>
      <c r="Q69" s="814"/>
      <c r="R69" s="814"/>
      <c r="S69" s="814"/>
      <c r="T69" s="814"/>
      <c r="U69" s="814"/>
      <c r="V69" s="814"/>
      <c r="W69" s="814"/>
      <c r="X69" s="814"/>
      <c r="Y69" s="814"/>
      <c r="Z69" s="814"/>
      <c r="AA69" s="814"/>
      <c r="AB69" s="814"/>
      <c r="AC69" s="814"/>
      <c r="AD69" s="814"/>
      <c r="AE69" s="814"/>
      <c r="AF69" s="814"/>
      <c r="AG69" s="814"/>
      <c r="AH69" s="814"/>
    </row>
    <row r="70" spans="1:34" s="109" customFormat="1" ht="15.95" customHeight="1" x14ac:dyDescent="0.4">
      <c r="A70" s="815" t="s">
        <v>102</v>
      </c>
      <c r="B70" s="816"/>
      <c r="C70" s="821" t="s">
        <v>13</v>
      </c>
      <c r="D70" s="822"/>
      <c r="E70" s="822"/>
      <c r="F70" s="822"/>
      <c r="G70" s="823"/>
      <c r="H70" s="824"/>
      <c r="I70" s="825"/>
      <c r="J70" s="825"/>
      <c r="K70" s="825"/>
      <c r="L70" s="825"/>
      <c r="M70" s="825"/>
      <c r="N70" s="825"/>
      <c r="O70" s="825"/>
      <c r="P70" s="825"/>
      <c r="Q70" s="825"/>
      <c r="R70" s="825"/>
      <c r="S70" s="825"/>
      <c r="T70" s="825"/>
      <c r="U70" s="825"/>
      <c r="V70" s="825"/>
      <c r="W70" s="825"/>
      <c r="X70" s="825"/>
      <c r="Y70" s="825"/>
      <c r="Z70" s="825"/>
      <c r="AA70" s="825"/>
      <c r="AB70" s="825"/>
      <c r="AC70" s="825"/>
      <c r="AD70" s="825"/>
      <c r="AE70" s="825"/>
      <c r="AF70" s="825"/>
      <c r="AG70" s="825"/>
      <c r="AH70" s="826"/>
    </row>
    <row r="71" spans="1:34" s="109" customFormat="1" ht="15.95" customHeight="1" x14ac:dyDescent="0.4">
      <c r="A71" s="817"/>
      <c r="B71" s="818"/>
      <c r="C71" s="827" t="s">
        <v>91</v>
      </c>
      <c r="D71" s="828"/>
      <c r="E71" s="828"/>
      <c r="F71" s="828"/>
      <c r="G71" s="829"/>
      <c r="H71" s="830"/>
      <c r="I71" s="830"/>
      <c r="J71" s="830"/>
      <c r="K71" s="830"/>
      <c r="L71" s="830"/>
      <c r="M71" s="830"/>
      <c r="N71" s="830"/>
      <c r="O71" s="830"/>
      <c r="P71" s="830"/>
      <c r="Q71" s="830"/>
      <c r="R71" s="830"/>
      <c r="S71" s="830"/>
      <c r="T71" s="830"/>
      <c r="U71" s="830"/>
      <c r="V71" s="830"/>
      <c r="W71" s="830"/>
      <c r="X71" s="830"/>
      <c r="Y71" s="830"/>
      <c r="Z71" s="830"/>
      <c r="AA71" s="830"/>
      <c r="AB71" s="830"/>
      <c r="AC71" s="830"/>
      <c r="AD71" s="830"/>
      <c r="AE71" s="830"/>
      <c r="AF71" s="830"/>
      <c r="AG71" s="830"/>
      <c r="AH71" s="831"/>
    </row>
    <row r="72" spans="1:34" s="109" customFormat="1" ht="16.350000000000001" customHeight="1" x14ac:dyDescent="0.4">
      <c r="A72" s="817"/>
      <c r="B72" s="818"/>
      <c r="C72" s="832" t="s">
        <v>7</v>
      </c>
      <c r="D72" s="832"/>
      <c r="E72" s="832"/>
      <c r="F72" s="832"/>
      <c r="G72" s="832"/>
      <c r="H72" s="833" t="s">
        <v>16</v>
      </c>
      <c r="I72" s="807"/>
      <c r="J72" s="807"/>
      <c r="K72" s="807"/>
      <c r="L72" s="806"/>
      <c r="M72" s="806"/>
      <c r="N72" s="53" t="s">
        <v>17</v>
      </c>
      <c r="O72" s="806"/>
      <c r="P72" s="806"/>
      <c r="Q72" s="54" t="s">
        <v>18</v>
      </c>
      <c r="R72" s="807"/>
      <c r="S72" s="807"/>
      <c r="T72" s="807"/>
      <c r="U72" s="807"/>
      <c r="V72" s="807"/>
      <c r="W72" s="807"/>
      <c r="X72" s="807"/>
      <c r="Y72" s="807"/>
      <c r="Z72" s="807"/>
      <c r="AA72" s="807"/>
      <c r="AB72" s="807"/>
      <c r="AC72" s="807"/>
      <c r="AD72" s="807"/>
      <c r="AE72" s="807"/>
      <c r="AF72" s="807"/>
      <c r="AG72" s="807"/>
      <c r="AH72" s="808"/>
    </row>
    <row r="73" spans="1:34" s="109" customFormat="1" ht="16.350000000000001" customHeight="1" x14ac:dyDescent="0.4">
      <c r="A73" s="817"/>
      <c r="B73" s="818"/>
      <c r="C73" s="832"/>
      <c r="D73" s="832"/>
      <c r="E73" s="832"/>
      <c r="F73" s="832"/>
      <c r="G73" s="832"/>
      <c r="H73" s="809"/>
      <c r="I73" s="810"/>
      <c r="J73" s="810"/>
      <c r="K73" s="810"/>
      <c r="L73" s="55" t="s">
        <v>19</v>
      </c>
      <c r="M73" s="55" t="s">
        <v>20</v>
      </c>
      <c r="N73" s="810"/>
      <c r="O73" s="810"/>
      <c r="P73" s="810"/>
      <c r="Q73" s="810"/>
      <c r="R73" s="810"/>
      <c r="S73" s="810"/>
      <c r="T73" s="810"/>
      <c r="U73" s="810"/>
      <c r="V73" s="55" t="s">
        <v>21</v>
      </c>
      <c r="W73" s="55" t="s">
        <v>22</v>
      </c>
      <c r="X73" s="810"/>
      <c r="Y73" s="810"/>
      <c r="Z73" s="810"/>
      <c r="AA73" s="810"/>
      <c r="AB73" s="810"/>
      <c r="AC73" s="810"/>
      <c r="AD73" s="810"/>
      <c r="AE73" s="810"/>
      <c r="AF73" s="810"/>
      <c r="AG73" s="810"/>
      <c r="AH73" s="811"/>
    </row>
    <row r="74" spans="1:34" s="109" customFormat="1" ht="16.350000000000001" customHeight="1" x14ac:dyDescent="0.4">
      <c r="A74" s="817"/>
      <c r="B74" s="818"/>
      <c r="C74" s="832"/>
      <c r="D74" s="832"/>
      <c r="E74" s="832"/>
      <c r="F74" s="832"/>
      <c r="G74" s="832"/>
      <c r="H74" s="809"/>
      <c r="I74" s="810"/>
      <c r="J74" s="810"/>
      <c r="K74" s="810"/>
      <c r="L74" s="55" t="s">
        <v>23</v>
      </c>
      <c r="M74" s="55" t="s">
        <v>24</v>
      </c>
      <c r="N74" s="810"/>
      <c r="O74" s="810"/>
      <c r="P74" s="810"/>
      <c r="Q74" s="810"/>
      <c r="R74" s="810"/>
      <c r="S74" s="810"/>
      <c r="T74" s="810"/>
      <c r="U74" s="810"/>
      <c r="V74" s="55" t="s">
        <v>25</v>
      </c>
      <c r="W74" s="55" t="s">
        <v>26</v>
      </c>
      <c r="X74" s="810"/>
      <c r="Y74" s="810"/>
      <c r="Z74" s="810"/>
      <c r="AA74" s="810"/>
      <c r="AB74" s="810"/>
      <c r="AC74" s="810"/>
      <c r="AD74" s="810"/>
      <c r="AE74" s="810"/>
      <c r="AF74" s="810"/>
      <c r="AG74" s="810"/>
      <c r="AH74" s="811"/>
    </row>
    <row r="75" spans="1:34" s="109" customFormat="1" ht="18.95" customHeight="1" x14ac:dyDescent="0.4">
      <c r="A75" s="817"/>
      <c r="B75" s="818"/>
      <c r="C75" s="832"/>
      <c r="D75" s="832"/>
      <c r="E75" s="832"/>
      <c r="F75" s="832"/>
      <c r="G75" s="832"/>
      <c r="H75" s="834"/>
      <c r="I75" s="835"/>
      <c r="J75" s="835"/>
      <c r="K75" s="835"/>
      <c r="L75" s="835"/>
      <c r="M75" s="835"/>
      <c r="N75" s="835"/>
      <c r="O75" s="835"/>
      <c r="P75" s="835"/>
      <c r="Q75" s="835"/>
      <c r="R75" s="835"/>
      <c r="S75" s="835"/>
      <c r="T75" s="835"/>
      <c r="U75" s="835"/>
      <c r="V75" s="835"/>
      <c r="W75" s="835"/>
      <c r="X75" s="835"/>
      <c r="Y75" s="835"/>
      <c r="Z75" s="835"/>
      <c r="AA75" s="835"/>
      <c r="AB75" s="835"/>
      <c r="AC75" s="835"/>
      <c r="AD75" s="835"/>
      <c r="AE75" s="835"/>
      <c r="AF75" s="835"/>
      <c r="AG75" s="835"/>
      <c r="AH75" s="836"/>
    </row>
    <row r="76" spans="1:34" s="109" customFormat="1" ht="15" customHeight="1" x14ac:dyDescent="0.4">
      <c r="A76" s="817"/>
      <c r="B76" s="818"/>
      <c r="C76" s="832" t="s">
        <v>92</v>
      </c>
      <c r="D76" s="832"/>
      <c r="E76" s="832"/>
      <c r="F76" s="832"/>
      <c r="G76" s="832"/>
      <c r="H76" s="838" t="s">
        <v>28</v>
      </c>
      <c r="I76" s="839"/>
      <c r="J76" s="840"/>
      <c r="K76" s="841"/>
      <c r="L76" s="842"/>
      <c r="M76" s="842"/>
      <c r="N76" s="842"/>
      <c r="O76" s="842"/>
      <c r="P76" s="842"/>
      <c r="Q76" s="110" t="s">
        <v>29</v>
      </c>
      <c r="R76" s="56"/>
      <c r="S76" s="843"/>
      <c r="T76" s="843"/>
      <c r="U76" s="844"/>
      <c r="V76" s="838" t="s">
        <v>30</v>
      </c>
      <c r="W76" s="839"/>
      <c r="X76" s="840"/>
      <c r="Y76" s="845"/>
      <c r="Z76" s="846"/>
      <c r="AA76" s="846"/>
      <c r="AB76" s="846"/>
      <c r="AC76" s="846"/>
      <c r="AD76" s="846"/>
      <c r="AE76" s="846"/>
      <c r="AF76" s="846"/>
      <c r="AG76" s="846"/>
      <c r="AH76" s="847"/>
    </row>
    <row r="77" spans="1:34" s="109" customFormat="1" ht="15" customHeight="1" thickBot="1" x14ac:dyDescent="0.45">
      <c r="A77" s="819"/>
      <c r="B77" s="820"/>
      <c r="C77" s="837"/>
      <c r="D77" s="837"/>
      <c r="E77" s="837"/>
      <c r="F77" s="837"/>
      <c r="G77" s="837"/>
      <c r="H77" s="848" t="s">
        <v>31</v>
      </c>
      <c r="I77" s="848"/>
      <c r="J77" s="848"/>
      <c r="K77" s="794"/>
      <c r="L77" s="795"/>
      <c r="M77" s="795"/>
      <c r="N77" s="795"/>
      <c r="O77" s="795"/>
      <c r="P77" s="795"/>
      <c r="Q77" s="795"/>
      <c r="R77" s="795"/>
      <c r="S77" s="795"/>
      <c r="T77" s="795"/>
      <c r="U77" s="795"/>
      <c r="V77" s="795"/>
      <c r="W77" s="795"/>
      <c r="X77" s="795"/>
      <c r="Y77" s="795"/>
      <c r="Z77" s="795"/>
      <c r="AA77" s="795"/>
      <c r="AB77" s="795"/>
      <c r="AC77" s="795"/>
      <c r="AD77" s="795"/>
      <c r="AE77" s="795"/>
      <c r="AF77" s="795"/>
      <c r="AG77" s="795"/>
      <c r="AH77" s="796"/>
    </row>
    <row r="78" spans="1:34" s="109" customFormat="1" ht="15" customHeight="1" x14ac:dyDescent="0.4">
      <c r="A78" s="797" t="s">
        <v>226</v>
      </c>
      <c r="B78" s="798"/>
      <c r="C78" s="798"/>
      <c r="D78" s="798"/>
      <c r="E78" s="798"/>
      <c r="F78" s="798"/>
      <c r="G78" s="798"/>
      <c r="H78" s="798"/>
      <c r="I78" s="798"/>
      <c r="J78" s="798"/>
      <c r="K78" s="798"/>
      <c r="L78" s="798"/>
      <c r="M78" s="798"/>
      <c r="N78" s="798"/>
      <c r="O78" s="798"/>
      <c r="P78" s="798"/>
      <c r="Q78" s="798"/>
      <c r="R78" s="798"/>
      <c r="S78" s="798"/>
      <c r="T78" s="798"/>
      <c r="U78" s="798"/>
      <c r="V78" s="798"/>
      <c r="W78" s="798"/>
      <c r="X78" s="798"/>
      <c r="Y78" s="798"/>
      <c r="Z78" s="798"/>
      <c r="AA78" s="798"/>
      <c r="AB78" s="798"/>
      <c r="AC78" s="798"/>
      <c r="AD78" s="798"/>
      <c r="AE78" s="798"/>
      <c r="AF78" s="798"/>
      <c r="AG78" s="798"/>
      <c r="AH78" s="799"/>
    </row>
    <row r="79" spans="1:34" s="114" customFormat="1" ht="15" customHeight="1" thickBot="1" x14ac:dyDescent="0.45">
      <c r="A79" s="800" t="s">
        <v>227</v>
      </c>
      <c r="B79" s="801"/>
      <c r="C79" s="801"/>
      <c r="D79" s="801"/>
      <c r="E79" s="801"/>
      <c r="F79" s="801"/>
      <c r="G79" s="801"/>
      <c r="H79" s="801"/>
      <c r="I79" s="801"/>
      <c r="J79" s="801"/>
      <c r="K79" s="801"/>
      <c r="L79" s="801"/>
      <c r="M79" s="802"/>
      <c r="N79" s="119"/>
      <c r="O79" s="120"/>
      <c r="P79" s="120"/>
      <c r="Q79" s="111"/>
      <c r="R79" s="111"/>
      <c r="S79" s="111" t="s">
        <v>228</v>
      </c>
      <c r="T79" s="803" t="s">
        <v>229</v>
      </c>
      <c r="U79" s="801"/>
      <c r="V79" s="801"/>
      <c r="W79" s="801"/>
      <c r="X79" s="801"/>
      <c r="Y79" s="801"/>
      <c r="Z79" s="801"/>
      <c r="AA79" s="801"/>
      <c r="AB79" s="801"/>
      <c r="AC79" s="802"/>
      <c r="AD79" s="804"/>
      <c r="AE79" s="805"/>
      <c r="AF79" s="805"/>
      <c r="AG79" s="121" t="s">
        <v>230</v>
      </c>
      <c r="AH79" s="113"/>
    </row>
    <row r="80" spans="1:34" s="109" customFormat="1" ht="20.100000000000001" customHeight="1" x14ac:dyDescent="0.4">
      <c r="A80" s="772" t="s">
        <v>231</v>
      </c>
      <c r="B80" s="776" t="s">
        <v>226</v>
      </c>
      <c r="C80" s="776"/>
      <c r="D80" s="776"/>
      <c r="E80" s="776"/>
      <c r="F80" s="776"/>
      <c r="G80" s="776"/>
      <c r="H80" s="776"/>
      <c r="I80" s="776"/>
      <c r="J80" s="776"/>
      <c r="K80" s="776"/>
      <c r="L80" s="776"/>
      <c r="M80" s="776"/>
      <c r="N80" s="776"/>
      <c r="O80" s="776"/>
      <c r="P80" s="776"/>
      <c r="Q80" s="776"/>
      <c r="R80" s="776"/>
      <c r="S80" s="776"/>
      <c r="T80" s="776"/>
      <c r="U80" s="776"/>
      <c r="V80" s="776"/>
      <c r="W80" s="776"/>
      <c r="X80" s="776"/>
      <c r="Y80" s="776"/>
      <c r="Z80" s="776"/>
      <c r="AA80" s="776"/>
      <c r="AB80" s="776"/>
      <c r="AC80" s="776"/>
      <c r="AD80" s="776"/>
      <c r="AE80" s="776"/>
      <c r="AF80" s="776"/>
      <c r="AG80" s="776"/>
      <c r="AH80" s="777"/>
    </row>
    <row r="81" spans="1:34" s="109" customFormat="1" ht="16.350000000000001" customHeight="1" x14ac:dyDescent="0.4">
      <c r="A81" s="773"/>
      <c r="B81" s="778" t="s">
        <v>238</v>
      </c>
      <c r="C81" s="779"/>
      <c r="D81" s="779"/>
      <c r="E81" s="779"/>
      <c r="F81" s="779"/>
      <c r="G81" s="779"/>
      <c r="H81" s="779"/>
      <c r="I81" s="779"/>
      <c r="J81" s="780"/>
      <c r="K81" s="787" t="s">
        <v>239</v>
      </c>
      <c r="L81" s="787"/>
      <c r="M81" s="787"/>
      <c r="N81" s="787" t="s">
        <v>240</v>
      </c>
      <c r="O81" s="787"/>
      <c r="P81" s="787"/>
      <c r="Q81" s="787" t="s">
        <v>241</v>
      </c>
      <c r="R81" s="787"/>
      <c r="S81" s="787"/>
      <c r="T81" s="787" t="s">
        <v>242</v>
      </c>
      <c r="U81" s="787"/>
      <c r="V81" s="787"/>
      <c r="W81" s="787" t="s">
        <v>243</v>
      </c>
      <c r="X81" s="787"/>
      <c r="Y81" s="787"/>
      <c r="Z81" s="787" t="s">
        <v>244</v>
      </c>
      <c r="AA81" s="787"/>
      <c r="AB81" s="787"/>
      <c r="AC81" s="787" t="s">
        <v>245</v>
      </c>
      <c r="AD81" s="787"/>
      <c r="AE81" s="787"/>
      <c r="AF81" s="787" t="s">
        <v>246</v>
      </c>
      <c r="AG81" s="787"/>
      <c r="AH81" s="788"/>
    </row>
    <row r="82" spans="1:34" s="109" customFormat="1" ht="15.6" customHeight="1" x14ac:dyDescent="0.4">
      <c r="A82" s="773"/>
      <c r="B82" s="781"/>
      <c r="C82" s="782"/>
      <c r="D82" s="782"/>
      <c r="E82" s="782"/>
      <c r="F82" s="782"/>
      <c r="G82" s="782"/>
      <c r="H82" s="782"/>
      <c r="I82" s="782"/>
      <c r="J82" s="783"/>
      <c r="K82" s="787"/>
      <c r="L82" s="787"/>
      <c r="M82" s="787"/>
      <c r="N82" s="787"/>
      <c r="O82" s="787"/>
      <c r="P82" s="787"/>
      <c r="Q82" s="787"/>
      <c r="R82" s="787"/>
      <c r="S82" s="787"/>
      <c r="T82" s="787"/>
      <c r="U82" s="787"/>
      <c r="V82" s="787"/>
      <c r="W82" s="787"/>
      <c r="X82" s="787"/>
      <c r="Y82" s="787"/>
      <c r="Z82" s="787"/>
      <c r="AA82" s="787"/>
      <c r="AB82" s="787"/>
      <c r="AC82" s="787"/>
      <c r="AD82" s="787"/>
      <c r="AE82" s="787"/>
      <c r="AF82" s="787"/>
      <c r="AG82" s="787"/>
      <c r="AH82" s="788"/>
    </row>
    <row r="83" spans="1:34" s="109" customFormat="1" ht="15.95" customHeight="1" x14ac:dyDescent="0.4">
      <c r="A83" s="773"/>
      <c r="B83" s="784"/>
      <c r="C83" s="785"/>
      <c r="D83" s="785"/>
      <c r="E83" s="785"/>
      <c r="F83" s="785"/>
      <c r="G83" s="785"/>
      <c r="H83" s="785"/>
      <c r="I83" s="785"/>
      <c r="J83" s="786"/>
      <c r="K83" s="789" t="s">
        <v>247</v>
      </c>
      <c r="L83" s="790"/>
      <c r="M83" s="790"/>
      <c r="N83" s="790"/>
      <c r="O83" s="790"/>
      <c r="P83" s="790"/>
      <c r="Q83" s="790"/>
      <c r="R83" s="790"/>
      <c r="S83" s="791"/>
      <c r="T83" s="769"/>
      <c r="U83" s="754"/>
      <c r="V83" s="754"/>
      <c r="W83" s="754"/>
      <c r="X83" s="754"/>
      <c r="Y83" s="754"/>
      <c r="Z83" s="754"/>
      <c r="AA83" s="754"/>
      <c r="AB83" s="754"/>
      <c r="AC83" s="754"/>
      <c r="AD83" s="754"/>
      <c r="AE83" s="754"/>
      <c r="AF83" s="754"/>
      <c r="AG83" s="754"/>
      <c r="AH83" s="755"/>
    </row>
    <row r="84" spans="1:34" s="109" customFormat="1" ht="15.95" customHeight="1" x14ac:dyDescent="0.4">
      <c r="A84" s="773"/>
      <c r="B84" s="770" t="s">
        <v>248</v>
      </c>
      <c r="C84" s="771"/>
      <c r="D84" s="757"/>
      <c r="E84" s="757"/>
      <c r="F84" s="757"/>
      <c r="G84" s="757"/>
      <c r="H84" s="757"/>
      <c r="I84" s="757"/>
      <c r="J84" s="757"/>
      <c r="K84" s="758"/>
      <c r="L84" s="759"/>
      <c r="M84" s="759"/>
      <c r="N84" s="759"/>
      <c r="O84" s="759"/>
      <c r="P84" s="753" t="s">
        <v>249</v>
      </c>
      <c r="Q84" s="753"/>
      <c r="R84" s="754"/>
      <c r="S84" s="754"/>
      <c r="T84" s="754"/>
      <c r="U84" s="754"/>
      <c r="V84" s="753" t="s">
        <v>250</v>
      </c>
      <c r="W84" s="753"/>
      <c r="X84" s="759"/>
      <c r="Y84" s="759"/>
      <c r="Z84" s="759"/>
      <c r="AA84" s="759"/>
      <c r="AB84" s="753" t="s">
        <v>249</v>
      </c>
      <c r="AC84" s="753"/>
      <c r="AD84" s="754"/>
      <c r="AE84" s="754"/>
      <c r="AF84" s="754"/>
      <c r="AG84" s="754"/>
      <c r="AH84" s="755"/>
    </row>
    <row r="85" spans="1:34" s="109" customFormat="1" ht="15.95" customHeight="1" x14ac:dyDescent="0.4">
      <c r="A85" s="773"/>
      <c r="B85" s="115"/>
      <c r="C85" s="116"/>
      <c r="D85" s="763" t="s">
        <v>251</v>
      </c>
      <c r="E85" s="763"/>
      <c r="F85" s="764"/>
      <c r="G85" s="760" t="s">
        <v>252</v>
      </c>
      <c r="H85" s="761"/>
      <c r="I85" s="761"/>
      <c r="J85" s="762"/>
      <c r="K85" s="758"/>
      <c r="L85" s="759"/>
      <c r="M85" s="759"/>
      <c r="N85" s="759"/>
      <c r="O85" s="759"/>
      <c r="P85" s="753" t="s">
        <v>249</v>
      </c>
      <c r="Q85" s="753"/>
      <c r="R85" s="754"/>
      <c r="S85" s="754"/>
      <c r="T85" s="754"/>
      <c r="U85" s="754"/>
      <c r="V85" s="753" t="s">
        <v>250</v>
      </c>
      <c r="W85" s="753"/>
      <c r="X85" s="759"/>
      <c r="Y85" s="759"/>
      <c r="Z85" s="759"/>
      <c r="AA85" s="759"/>
      <c r="AB85" s="753" t="s">
        <v>249</v>
      </c>
      <c r="AC85" s="753"/>
      <c r="AD85" s="754"/>
      <c r="AE85" s="754"/>
      <c r="AF85" s="754"/>
      <c r="AG85" s="754"/>
      <c r="AH85" s="755"/>
    </row>
    <row r="86" spans="1:34" s="109" customFormat="1" ht="15.95" customHeight="1" x14ac:dyDescent="0.4">
      <c r="A86" s="773"/>
      <c r="B86" s="115"/>
      <c r="C86" s="116"/>
      <c r="D86" s="765"/>
      <c r="E86" s="765"/>
      <c r="F86" s="766"/>
      <c r="G86" s="760" t="s">
        <v>245</v>
      </c>
      <c r="H86" s="761"/>
      <c r="I86" s="761"/>
      <c r="J86" s="762"/>
      <c r="K86" s="758"/>
      <c r="L86" s="759"/>
      <c r="M86" s="759"/>
      <c r="N86" s="759"/>
      <c r="O86" s="759"/>
      <c r="P86" s="753" t="s">
        <v>249</v>
      </c>
      <c r="Q86" s="753"/>
      <c r="R86" s="754"/>
      <c r="S86" s="754"/>
      <c r="T86" s="754"/>
      <c r="U86" s="754"/>
      <c r="V86" s="753" t="s">
        <v>250</v>
      </c>
      <c r="W86" s="753"/>
      <c r="X86" s="759"/>
      <c r="Y86" s="759"/>
      <c r="Z86" s="759"/>
      <c r="AA86" s="759"/>
      <c r="AB86" s="753" t="s">
        <v>249</v>
      </c>
      <c r="AC86" s="753"/>
      <c r="AD86" s="754"/>
      <c r="AE86" s="754"/>
      <c r="AF86" s="754"/>
      <c r="AG86" s="754"/>
      <c r="AH86" s="755"/>
    </row>
    <row r="87" spans="1:34" s="109" customFormat="1" ht="15.95" customHeight="1" x14ac:dyDescent="0.4">
      <c r="A87" s="773"/>
      <c r="B87" s="117"/>
      <c r="C87" s="118"/>
      <c r="D87" s="767"/>
      <c r="E87" s="767"/>
      <c r="F87" s="768"/>
      <c r="G87" s="760" t="s">
        <v>253</v>
      </c>
      <c r="H87" s="761"/>
      <c r="I87" s="761"/>
      <c r="J87" s="762"/>
      <c r="K87" s="758"/>
      <c r="L87" s="759"/>
      <c r="M87" s="759"/>
      <c r="N87" s="759"/>
      <c r="O87" s="759"/>
      <c r="P87" s="753" t="s">
        <v>249</v>
      </c>
      <c r="Q87" s="753"/>
      <c r="R87" s="754"/>
      <c r="S87" s="754"/>
      <c r="T87" s="754"/>
      <c r="U87" s="754"/>
      <c r="V87" s="753" t="s">
        <v>250</v>
      </c>
      <c r="W87" s="753"/>
      <c r="X87" s="759"/>
      <c r="Y87" s="759"/>
      <c r="Z87" s="759"/>
      <c r="AA87" s="759"/>
      <c r="AB87" s="753" t="s">
        <v>249</v>
      </c>
      <c r="AC87" s="753"/>
      <c r="AD87" s="754"/>
      <c r="AE87" s="754"/>
      <c r="AF87" s="754"/>
      <c r="AG87" s="754"/>
      <c r="AH87" s="755"/>
    </row>
    <row r="88" spans="1:34" s="109" customFormat="1" ht="16.350000000000001" customHeight="1" x14ac:dyDescent="0.4">
      <c r="A88" s="773"/>
      <c r="B88" s="756" t="s">
        <v>254</v>
      </c>
      <c r="C88" s="757"/>
      <c r="D88" s="757"/>
      <c r="E88" s="757"/>
      <c r="F88" s="757"/>
      <c r="G88" s="757"/>
      <c r="H88" s="757"/>
      <c r="I88" s="757"/>
      <c r="J88" s="757"/>
      <c r="K88" s="758"/>
      <c r="L88" s="759"/>
      <c r="M88" s="759"/>
      <c r="N88" s="759"/>
      <c r="O88" s="759"/>
      <c r="P88" s="753" t="s">
        <v>249</v>
      </c>
      <c r="Q88" s="753"/>
      <c r="R88" s="754"/>
      <c r="S88" s="754"/>
      <c r="T88" s="754"/>
      <c r="U88" s="754"/>
      <c r="V88" s="753" t="s">
        <v>250</v>
      </c>
      <c r="W88" s="753"/>
      <c r="X88" s="759"/>
      <c r="Y88" s="759"/>
      <c r="Z88" s="759"/>
      <c r="AA88" s="759"/>
      <c r="AB88" s="753" t="s">
        <v>249</v>
      </c>
      <c r="AC88" s="753"/>
      <c r="AD88" s="754"/>
      <c r="AE88" s="754"/>
      <c r="AF88" s="754"/>
      <c r="AG88" s="754"/>
      <c r="AH88" s="755"/>
    </row>
    <row r="89" spans="1:34" s="109" customFormat="1" ht="16.350000000000001" customHeight="1" thickBot="1" x14ac:dyDescent="0.45">
      <c r="A89" s="774"/>
      <c r="B89" s="738" t="s">
        <v>255</v>
      </c>
      <c r="C89" s="739"/>
      <c r="D89" s="739"/>
      <c r="E89" s="739"/>
      <c r="F89" s="739"/>
      <c r="G89" s="739"/>
      <c r="H89" s="739"/>
      <c r="I89" s="739"/>
      <c r="J89" s="739"/>
      <c r="K89" s="740"/>
      <c r="L89" s="741"/>
      <c r="M89" s="741"/>
      <c r="N89" s="741"/>
      <c r="O89" s="741"/>
      <c r="P89" s="741"/>
      <c r="Q89" s="741"/>
      <c r="R89" s="741"/>
      <c r="S89" s="741"/>
      <c r="T89" s="742" t="s">
        <v>256</v>
      </c>
      <c r="U89" s="742"/>
      <c r="V89" s="743"/>
      <c r="W89" s="744"/>
      <c r="X89" s="744"/>
      <c r="Y89" s="744"/>
      <c r="Z89" s="744"/>
      <c r="AA89" s="744"/>
      <c r="AB89" s="744"/>
      <c r="AC89" s="744"/>
      <c r="AD89" s="744"/>
      <c r="AE89" s="744"/>
      <c r="AF89" s="744"/>
      <c r="AG89" s="744"/>
      <c r="AH89" s="745"/>
    </row>
    <row r="90" spans="1:34" s="109" customFormat="1" ht="20.100000000000001" customHeight="1" x14ac:dyDescent="0.4">
      <c r="A90" s="773" t="s">
        <v>257</v>
      </c>
      <c r="B90" s="792" t="s">
        <v>226</v>
      </c>
      <c r="C90" s="792"/>
      <c r="D90" s="792"/>
      <c r="E90" s="792"/>
      <c r="F90" s="792"/>
      <c r="G90" s="792"/>
      <c r="H90" s="792"/>
      <c r="I90" s="792"/>
      <c r="J90" s="792"/>
      <c r="K90" s="792"/>
      <c r="L90" s="792"/>
      <c r="M90" s="792"/>
      <c r="N90" s="792"/>
      <c r="O90" s="792"/>
      <c r="P90" s="792"/>
      <c r="Q90" s="792"/>
      <c r="R90" s="792"/>
      <c r="S90" s="792"/>
      <c r="T90" s="792"/>
      <c r="U90" s="792"/>
      <c r="V90" s="792"/>
      <c r="W90" s="792"/>
      <c r="X90" s="792"/>
      <c r="Y90" s="792"/>
      <c r="Z90" s="792"/>
      <c r="AA90" s="792"/>
      <c r="AB90" s="792"/>
      <c r="AC90" s="792"/>
      <c r="AD90" s="792"/>
      <c r="AE90" s="792"/>
      <c r="AF90" s="792"/>
      <c r="AG90" s="792"/>
      <c r="AH90" s="793"/>
    </row>
    <row r="91" spans="1:34" s="109" customFormat="1" ht="16.350000000000001" customHeight="1" x14ac:dyDescent="0.4">
      <c r="A91" s="773"/>
      <c r="B91" s="778" t="s">
        <v>238</v>
      </c>
      <c r="C91" s="779"/>
      <c r="D91" s="779"/>
      <c r="E91" s="779"/>
      <c r="F91" s="779"/>
      <c r="G91" s="779"/>
      <c r="H91" s="779"/>
      <c r="I91" s="779"/>
      <c r="J91" s="780"/>
      <c r="K91" s="787" t="s">
        <v>239</v>
      </c>
      <c r="L91" s="787"/>
      <c r="M91" s="787"/>
      <c r="N91" s="787" t="s">
        <v>240</v>
      </c>
      <c r="O91" s="787"/>
      <c r="P91" s="787"/>
      <c r="Q91" s="787" t="s">
        <v>241</v>
      </c>
      <c r="R91" s="787"/>
      <c r="S91" s="787"/>
      <c r="T91" s="787" t="s">
        <v>242</v>
      </c>
      <c r="U91" s="787"/>
      <c r="V91" s="787"/>
      <c r="W91" s="787" t="s">
        <v>243</v>
      </c>
      <c r="X91" s="787"/>
      <c r="Y91" s="787"/>
      <c r="Z91" s="787" t="s">
        <v>244</v>
      </c>
      <c r="AA91" s="787"/>
      <c r="AB91" s="787"/>
      <c r="AC91" s="787" t="s">
        <v>245</v>
      </c>
      <c r="AD91" s="787"/>
      <c r="AE91" s="787"/>
      <c r="AF91" s="787" t="s">
        <v>246</v>
      </c>
      <c r="AG91" s="787"/>
      <c r="AH91" s="788"/>
    </row>
    <row r="92" spans="1:34" s="109" customFormat="1" ht="15.6" customHeight="1" x14ac:dyDescent="0.4">
      <c r="A92" s="773"/>
      <c r="B92" s="781"/>
      <c r="C92" s="782"/>
      <c r="D92" s="782"/>
      <c r="E92" s="782"/>
      <c r="F92" s="782"/>
      <c r="G92" s="782"/>
      <c r="H92" s="782"/>
      <c r="I92" s="782"/>
      <c r="J92" s="783"/>
      <c r="K92" s="787"/>
      <c r="L92" s="787"/>
      <c r="M92" s="787"/>
      <c r="N92" s="787"/>
      <c r="O92" s="787"/>
      <c r="P92" s="787"/>
      <c r="Q92" s="787"/>
      <c r="R92" s="787"/>
      <c r="S92" s="787"/>
      <c r="T92" s="787"/>
      <c r="U92" s="787"/>
      <c r="V92" s="787"/>
      <c r="W92" s="787"/>
      <c r="X92" s="787"/>
      <c r="Y92" s="787"/>
      <c r="Z92" s="787"/>
      <c r="AA92" s="787"/>
      <c r="AB92" s="787"/>
      <c r="AC92" s="787"/>
      <c r="AD92" s="787"/>
      <c r="AE92" s="787"/>
      <c r="AF92" s="787"/>
      <c r="AG92" s="787"/>
      <c r="AH92" s="788"/>
    </row>
    <row r="93" spans="1:34" s="109" customFormat="1" ht="15.95" customHeight="1" x14ac:dyDescent="0.4">
      <c r="A93" s="773"/>
      <c r="B93" s="784"/>
      <c r="C93" s="785"/>
      <c r="D93" s="785"/>
      <c r="E93" s="785"/>
      <c r="F93" s="785"/>
      <c r="G93" s="785"/>
      <c r="H93" s="785"/>
      <c r="I93" s="785"/>
      <c r="J93" s="786"/>
      <c r="K93" s="789" t="s">
        <v>247</v>
      </c>
      <c r="L93" s="790"/>
      <c r="M93" s="790"/>
      <c r="N93" s="790"/>
      <c r="O93" s="790"/>
      <c r="P93" s="790"/>
      <c r="Q93" s="790"/>
      <c r="R93" s="790"/>
      <c r="S93" s="791"/>
      <c r="T93" s="769"/>
      <c r="U93" s="754"/>
      <c r="V93" s="754"/>
      <c r="W93" s="754"/>
      <c r="X93" s="754"/>
      <c r="Y93" s="754"/>
      <c r="Z93" s="754"/>
      <c r="AA93" s="754"/>
      <c r="AB93" s="754"/>
      <c r="AC93" s="754"/>
      <c r="AD93" s="754"/>
      <c r="AE93" s="754"/>
      <c r="AF93" s="754"/>
      <c r="AG93" s="754"/>
      <c r="AH93" s="755"/>
    </row>
    <row r="94" spans="1:34" s="109" customFormat="1" ht="15.95" customHeight="1" x14ac:dyDescent="0.4">
      <c r="A94" s="773"/>
      <c r="B94" s="770" t="s">
        <v>248</v>
      </c>
      <c r="C94" s="771"/>
      <c r="D94" s="757"/>
      <c r="E94" s="757"/>
      <c r="F94" s="757"/>
      <c r="G94" s="757"/>
      <c r="H94" s="757"/>
      <c r="I94" s="757"/>
      <c r="J94" s="757"/>
      <c r="K94" s="758"/>
      <c r="L94" s="759"/>
      <c r="M94" s="759"/>
      <c r="N94" s="759"/>
      <c r="O94" s="759"/>
      <c r="P94" s="753" t="s">
        <v>249</v>
      </c>
      <c r="Q94" s="753"/>
      <c r="R94" s="754"/>
      <c r="S94" s="754"/>
      <c r="T94" s="754"/>
      <c r="U94" s="754"/>
      <c r="V94" s="753" t="s">
        <v>250</v>
      </c>
      <c r="W94" s="753"/>
      <c r="X94" s="759"/>
      <c r="Y94" s="759"/>
      <c r="Z94" s="759"/>
      <c r="AA94" s="759"/>
      <c r="AB94" s="753" t="s">
        <v>249</v>
      </c>
      <c r="AC94" s="753"/>
      <c r="AD94" s="754"/>
      <c r="AE94" s="754"/>
      <c r="AF94" s="754"/>
      <c r="AG94" s="754"/>
      <c r="AH94" s="755"/>
    </row>
    <row r="95" spans="1:34" s="109" customFormat="1" ht="15.95" customHeight="1" x14ac:dyDescent="0.4">
      <c r="A95" s="773"/>
      <c r="B95" s="115"/>
      <c r="C95" s="116"/>
      <c r="D95" s="763" t="s">
        <v>251</v>
      </c>
      <c r="E95" s="763"/>
      <c r="F95" s="764"/>
      <c r="G95" s="760" t="s">
        <v>252</v>
      </c>
      <c r="H95" s="761"/>
      <c r="I95" s="761"/>
      <c r="J95" s="762"/>
      <c r="K95" s="758"/>
      <c r="L95" s="759"/>
      <c r="M95" s="759"/>
      <c r="N95" s="759"/>
      <c r="O95" s="759"/>
      <c r="P95" s="753" t="s">
        <v>249</v>
      </c>
      <c r="Q95" s="753"/>
      <c r="R95" s="754"/>
      <c r="S95" s="754"/>
      <c r="T95" s="754"/>
      <c r="U95" s="754"/>
      <c r="V95" s="753" t="s">
        <v>250</v>
      </c>
      <c r="W95" s="753"/>
      <c r="X95" s="759"/>
      <c r="Y95" s="759"/>
      <c r="Z95" s="759"/>
      <c r="AA95" s="759"/>
      <c r="AB95" s="753" t="s">
        <v>249</v>
      </c>
      <c r="AC95" s="753"/>
      <c r="AD95" s="754"/>
      <c r="AE95" s="754"/>
      <c r="AF95" s="754"/>
      <c r="AG95" s="754"/>
      <c r="AH95" s="755"/>
    </row>
    <row r="96" spans="1:34" s="109" customFormat="1" ht="15.95" customHeight="1" x14ac:dyDescent="0.4">
      <c r="A96" s="773"/>
      <c r="B96" s="115"/>
      <c r="C96" s="116"/>
      <c r="D96" s="765"/>
      <c r="E96" s="765"/>
      <c r="F96" s="766"/>
      <c r="G96" s="760" t="s">
        <v>245</v>
      </c>
      <c r="H96" s="761"/>
      <c r="I96" s="761"/>
      <c r="J96" s="762"/>
      <c r="K96" s="758"/>
      <c r="L96" s="759"/>
      <c r="M96" s="759"/>
      <c r="N96" s="759"/>
      <c r="O96" s="759"/>
      <c r="P96" s="753" t="s">
        <v>249</v>
      </c>
      <c r="Q96" s="753"/>
      <c r="R96" s="754"/>
      <c r="S96" s="754"/>
      <c r="T96" s="754"/>
      <c r="U96" s="754"/>
      <c r="V96" s="753" t="s">
        <v>250</v>
      </c>
      <c r="W96" s="753"/>
      <c r="X96" s="759"/>
      <c r="Y96" s="759"/>
      <c r="Z96" s="759"/>
      <c r="AA96" s="759"/>
      <c r="AB96" s="753" t="s">
        <v>249</v>
      </c>
      <c r="AC96" s="753"/>
      <c r="AD96" s="754"/>
      <c r="AE96" s="754"/>
      <c r="AF96" s="754"/>
      <c r="AG96" s="754"/>
      <c r="AH96" s="755"/>
    </row>
    <row r="97" spans="1:34" s="109" customFormat="1" ht="15.95" customHeight="1" x14ac:dyDescent="0.4">
      <c r="A97" s="773"/>
      <c r="B97" s="117"/>
      <c r="C97" s="118"/>
      <c r="D97" s="767"/>
      <c r="E97" s="767"/>
      <c r="F97" s="768"/>
      <c r="G97" s="760" t="s">
        <v>253</v>
      </c>
      <c r="H97" s="761"/>
      <c r="I97" s="761"/>
      <c r="J97" s="762"/>
      <c r="K97" s="758"/>
      <c r="L97" s="759"/>
      <c r="M97" s="759"/>
      <c r="N97" s="759"/>
      <c r="O97" s="759"/>
      <c r="P97" s="753" t="s">
        <v>249</v>
      </c>
      <c r="Q97" s="753"/>
      <c r="R97" s="754"/>
      <c r="S97" s="754"/>
      <c r="T97" s="754"/>
      <c r="U97" s="754"/>
      <c r="V97" s="753" t="s">
        <v>250</v>
      </c>
      <c r="W97" s="753"/>
      <c r="X97" s="759"/>
      <c r="Y97" s="759"/>
      <c r="Z97" s="759"/>
      <c r="AA97" s="759"/>
      <c r="AB97" s="753" t="s">
        <v>249</v>
      </c>
      <c r="AC97" s="753"/>
      <c r="AD97" s="754"/>
      <c r="AE97" s="754"/>
      <c r="AF97" s="754"/>
      <c r="AG97" s="754"/>
      <c r="AH97" s="755"/>
    </row>
    <row r="98" spans="1:34" s="109" customFormat="1" ht="16.350000000000001" customHeight="1" x14ac:dyDescent="0.4">
      <c r="A98" s="773"/>
      <c r="B98" s="756" t="s">
        <v>254</v>
      </c>
      <c r="C98" s="757"/>
      <c r="D98" s="757"/>
      <c r="E98" s="757"/>
      <c r="F98" s="757"/>
      <c r="G98" s="757"/>
      <c r="H98" s="757"/>
      <c r="I98" s="757"/>
      <c r="J98" s="757"/>
      <c r="K98" s="758"/>
      <c r="L98" s="759"/>
      <c r="M98" s="759"/>
      <c r="N98" s="759"/>
      <c r="O98" s="759"/>
      <c r="P98" s="753" t="s">
        <v>249</v>
      </c>
      <c r="Q98" s="753"/>
      <c r="R98" s="754"/>
      <c r="S98" s="754"/>
      <c r="T98" s="754"/>
      <c r="U98" s="754"/>
      <c r="V98" s="753" t="s">
        <v>250</v>
      </c>
      <c r="W98" s="753"/>
      <c r="X98" s="759"/>
      <c r="Y98" s="759"/>
      <c r="Z98" s="759"/>
      <c r="AA98" s="759"/>
      <c r="AB98" s="753" t="s">
        <v>249</v>
      </c>
      <c r="AC98" s="753"/>
      <c r="AD98" s="754"/>
      <c r="AE98" s="754"/>
      <c r="AF98" s="754"/>
      <c r="AG98" s="754"/>
      <c r="AH98" s="755"/>
    </row>
    <row r="99" spans="1:34" s="109" customFormat="1" ht="16.350000000000001" customHeight="1" thickBot="1" x14ac:dyDescent="0.45">
      <c r="A99" s="773"/>
      <c r="B99" s="738" t="s">
        <v>255</v>
      </c>
      <c r="C99" s="739"/>
      <c r="D99" s="739"/>
      <c r="E99" s="739"/>
      <c r="F99" s="739"/>
      <c r="G99" s="739"/>
      <c r="H99" s="739"/>
      <c r="I99" s="739"/>
      <c r="J99" s="739"/>
      <c r="K99" s="740"/>
      <c r="L99" s="741"/>
      <c r="M99" s="741"/>
      <c r="N99" s="741"/>
      <c r="O99" s="741"/>
      <c r="P99" s="741"/>
      <c r="Q99" s="741"/>
      <c r="R99" s="741"/>
      <c r="S99" s="741"/>
      <c r="T99" s="742" t="s">
        <v>256</v>
      </c>
      <c r="U99" s="742"/>
      <c r="V99" s="743"/>
      <c r="W99" s="744"/>
      <c r="X99" s="744"/>
      <c r="Y99" s="744"/>
      <c r="Z99" s="744"/>
      <c r="AA99" s="744"/>
      <c r="AB99" s="744"/>
      <c r="AC99" s="744"/>
      <c r="AD99" s="744"/>
      <c r="AE99" s="744"/>
      <c r="AF99" s="744"/>
      <c r="AG99" s="744"/>
      <c r="AH99" s="745"/>
    </row>
    <row r="100" spans="1:34" s="109" customFormat="1" ht="20.100000000000001" customHeight="1" x14ac:dyDescent="0.4">
      <c r="A100" s="772" t="s">
        <v>258</v>
      </c>
      <c r="B100" s="775" t="s">
        <v>226</v>
      </c>
      <c r="C100" s="776"/>
      <c r="D100" s="776"/>
      <c r="E100" s="776"/>
      <c r="F100" s="776"/>
      <c r="G100" s="776"/>
      <c r="H100" s="776"/>
      <c r="I100" s="776"/>
      <c r="J100" s="776"/>
      <c r="K100" s="776"/>
      <c r="L100" s="776"/>
      <c r="M100" s="776"/>
      <c r="N100" s="776"/>
      <c r="O100" s="776"/>
      <c r="P100" s="776"/>
      <c r="Q100" s="776"/>
      <c r="R100" s="776"/>
      <c r="S100" s="776"/>
      <c r="T100" s="776"/>
      <c r="U100" s="776"/>
      <c r="V100" s="776"/>
      <c r="W100" s="776"/>
      <c r="X100" s="776"/>
      <c r="Y100" s="776"/>
      <c r="Z100" s="776"/>
      <c r="AA100" s="776"/>
      <c r="AB100" s="776"/>
      <c r="AC100" s="776"/>
      <c r="AD100" s="776"/>
      <c r="AE100" s="776"/>
      <c r="AF100" s="776"/>
      <c r="AG100" s="776"/>
      <c r="AH100" s="777"/>
    </row>
    <row r="101" spans="1:34" s="109" customFormat="1" ht="16.350000000000001" customHeight="1" x14ac:dyDescent="0.4">
      <c r="A101" s="773"/>
      <c r="B101" s="778" t="s">
        <v>238</v>
      </c>
      <c r="C101" s="779"/>
      <c r="D101" s="779"/>
      <c r="E101" s="779"/>
      <c r="F101" s="779"/>
      <c r="G101" s="779"/>
      <c r="H101" s="779"/>
      <c r="I101" s="779"/>
      <c r="J101" s="780"/>
      <c r="K101" s="787" t="s">
        <v>239</v>
      </c>
      <c r="L101" s="787"/>
      <c r="M101" s="787"/>
      <c r="N101" s="787" t="s">
        <v>240</v>
      </c>
      <c r="O101" s="787"/>
      <c r="P101" s="787"/>
      <c r="Q101" s="787" t="s">
        <v>241</v>
      </c>
      <c r="R101" s="787"/>
      <c r="S101" s="787"/>
      <c r="T101" s="787" t="s">
        <v>242</v>
      </c>
      <c r="U101" s="787"/>
      <c r="V101" s="787"/>
      <c r="W101" s="787" t="s">
        <v>243</v>
      </c>
      <c r="X101" s="787"/>
      <c r="Y101" s="787"/>
      <c r="Z101" s="787" t="s">
        <v>244</v>
      </c>
      <c r="AA101" s="787"/>
      <c r="AB101" s="787"/>
      <c r="AC101" s="787" t="s">
        <v>245</v>
      </c>
      <c r="AD101" s="787"/>
      <c r="AE101" s="787"/>
      <c r="AF101" s="787" t="s">
        <v>246</v>
      </c>
      <c r="AG101" s="787"/>
      <c r="AH101" s="788"/>
    </row>
    <row r="102" spans="1:34" s="109" customFormat="1" ht="15.6" customHeight="1" x14ac:dyDescent="0.4">
      <c r="A102" s="773"/>
      <c r="B102" s="781"/>
      <c r="C102" s="782"/>
      <c r="D102" s="782"/>
      <c r="E102" s="782"/>
      <c r="F102" s="782"/>
      <c r="G102" s="782"/>
      <c r="H102" s="782"/>
      <c r="I102" s="782"/>
      <c r="J102" s="783"/>
      <c r="K102" s="787"/>
      <c r="L102" s="787"/>
      <c r="M102" s="787"/>
      <c r="N102" s="787"/>
      <c r="O102" s="787"/>
      <c r="P102" s="787"/>
      <c r="Q102" s="787"/>
      <c r="R102" s="787"/>
      <c r="S102" s="787"/>
      <c r="T102" s="787"/>
      <c r="U102" s="787"/>
      <c r="V102" s="787"/>
      <c r="W102" s="787"/>
      <c r="X102" s="787"/>
      <c r="Y102" s="787"/>
      <c r="Z102" s="787"/>
      <c r="AA102" s="787"/>
      <c r="AB102" s="787"/>
      <c r="AC102" s="787"/>
      <c r="AD102" s="787"/>
      <c r="AE102" s="787"/>
      <c r="AF102" s="787"/>
      <c r="AG102" s="787"/>
      <c r="AH102" s="788"/>
    </row>
    <row r="103" spans="1:34" s="109" customFormat="1" ht="15.95" customHeight="1" x14ac:dyDescent="0.4">
      <c r="A103" s="773"/>
      <c r="B103" s="784"/>
      <c r="C103" s="785"/>
      <c r="D103" s="785"/>
      <c r="E103" s="785"/>
      <c r="F103" s="785"/>
      <c r="G103" s="785"/>
      <c r="H103" s="785"/>
      <c r="I103" s="785"/>
      <c r="J103" s="786"/>
      <c r="K103" s="789" t="s">
        <v>247</v>
      </c>
      <c r="L103" s="790"/>
      <c r="M103" s="790"/>
      <c r="N103" s="790"/>
      <c r="O103" s="790"/>
      <c r="P103" s="790"/>
      <c r="Q103" s="790"/>
      <c r="R103" s="790"/>
      <c r="S103" s="791"/>
      <c r="T103" s="769"/>
      <c r="U103" s="754"/>
      <c r="V103" s="754"/>
      <c r="W103" s="754"/>
      <c r="X103" s="754"/>
      <c r="Y103" s="754"/>
      <c r="Z103" s="754"/>
      <c r="AA103" s="754"/>
      <c r="AB103" s="754"/>
      <c r="AC103" s="754"/>
      <c r="AD103" s="754"/>
      <c r="AE103" s="754"/>
      <c r="AF103" s="754"/>
      <c r="AG103" s="754"/>
      <c r="AH103" s="755"/>
    </row>
    <row r="104" spans="1:34" s="109" customFormat="1" ht="15.95" customHeight="1" x14ac:dyDescent="0.4">
      <c r="A104" s="773"/>
      <c r="B104" s="770" t="s">
        <v>248</v>
      </c>
      <c r="C104" s="771"/>
      <c r="D104" s="757"/>
      <c r="E104" s="757"/>
      <c r="F104" s="757"/>
      <c r="G104" s="757"/>
      <c r="H104" s="757"/>
      <c r="I104" s="757"/>
      <c r="J104" s="757"/>
      <c r="K104" s="758"/>
      <c r="L104" s="759"/>
      <c r="M104" s="759"/>
      <c r="N104" s="759"/>
      <c r="O104" s="759"/>
      <c r="P104" s="753" t="s">
        <v>249</v>
      </c>
      <c r="Q104" s="753"/>
      <c r="R104" s="754"/>
      <c r="S104" s="754"/>
      <c r="T104" s="754"/>
      <c r="U104" s="754"/>
      <c r="V104" s="753" t="s">
        <v>250</v>
      </c>
      <c r="W104" s="753"/>
      <c r="X104" s="759"/>
      <c r="Y104" s="759"/>
      <c r="Z104" s="759"/>
      <c r="AA104" s="759"/>
      <c r="AB104" s="753" t="s">
        <v>249</v>
      </c>
      <c r="AC104" s="753"/>
      <c r="AD104" s="754"/>
      <c r="AE104" s="754"/>
      <c r="AF104" s="754"/>
      <c r="AG104" s="754"/>
      <c r="AH104" s="755"/>
    </row>
    <row r="105" spans="1:34" s="109" customFormat="1" ht="15.95" customHeight="1" x14ac:dyDescent="0.4">
      <c r="A105" s="773"/>
      <c r="B105" s="115"/>
      <c r="C105" s="116"/>
      <c r="D105" s="763" t="s">
        <v>251</v>
      </c>
      <c r="E105" s="763"/>
      <c r="F105" s="764"/>
      <c r="G105" s="760" t="s">
        <v>252</v>
      </c>
      <c r="H105" s="761"/>
      <c r="I105" s="761"/>
      <c r="J105" s="762"/>
      <c r="K105" s="758"/>
      <c r="L105" s="759"/>
      <c r="M105" s="759"/>
      <c r="N105" s="759"/>
      <c r="O105" s="759"/>
      <c r="P105" s="753" t="s">
        <v>249</v>
      </c>
      <c r="Q105" s="753"/>
      <c r="R105" s="754"/>
      <c r="S105" s="754"/>
      <c r="T105" s="754"/>
      <c r="U105" s="754"/>
      <c r="V105" s="753" t="s">
        <v>250</v>
      </c>
      <c r="W105" s="753"/>
      <c r="X105" s="759"/>
      <c r="Y105" s="759"/>
      <c r="Z105" s="759"/>
      <c r="AA105" s="759"/>
      <c r="AB105" s="753" t="s">
        <v>249</v>
      </c>
      <c r="AC105" s="753"/>
      <c r="AD105" s="754"/>
      <c r="AE105" s="754"/>
      <c r="AF105" s="754"/>
      <c r="AG105" s="754"/>
      <c r="AH105" s="755"/>
    </row>
    <row r="106" spans="1:34" s="109" customFormat="1" ht="15.95" customHeight="1" x14ac:dyDescent="0.4">
      <c r="A106" s="773"/>
      <c r="B106" s="115"/>
      <c r="C106" s="116"/>
      <c r="D106" s="765"/>
      <c r="E106" s="765"/>
      <c r="F106" s="766"/>
      <c r="G106" s="760" t="s">
        <v>245</v>
      </c>
      <c r="H106" s="761"/>
      <c r="I106" s="761"/>
      <c r="J106" s="762"/>
      <c r="K106" s="758"/>
      <c r="L106" s="759"/>
      <c r="M106" s="759"/>
      <c r="N106" s="759"/>
      <c r="O106" s="759"/>
      <c r="P106" s="753" t="s">
        <v>249</v>
      </c>
      <c r="Q106" s="753"/>
      <c r="R106" s="754"/>
      <c r="S106" s="754"/>
      <c r="T106" s="754"/>
      <c r="U106" s="754"/>
      <c r="V106" s="753" t="s">
        <v>250</v>
      </c>
      <c r="W106" s="753"/>
      <c r="X106" s="759"/>
      <c r="Y106" s="759"/>
      <c r="Z106" s="759"/>
      <c r="AA106" s="759"/>
      <c r="AB106" s="753" t="s">
        <v>249</v>
      </c>
      <c r="AC106" s="753"/>
      <c r="AD106" s="754"/>
      <c r="AE106" s="754"/>
      <c r="AF106" s="754"/>
      <c r="AG106" s="754"/>
      <c r="AH106" s="755"/>
    </row>
    <row r="107" spans="1:34" s="109" customFormat="1" ht="15.95" customHeight="1" x14ac:dyDescent="0.4">
      <c r="A107" s="773"/>
      <c r="B107" s="117"/>
      <c r="C107" s="118"/>
      <c r="D107" s="767"/>
      <c r="E107" s="767"/>
      <c r="F107" s="768"/>
      <c r="G107" s="760" t="s">
        <v>253</v>
      </c>
      <c r="H107" s="761"/>
      <c r="I107" s="761"/>
      <c r="J107" s="762"/>
      <c r="K107" s="758"/>
      <c r="L107" s="759"/>
      <c r="M107" s="759"/>
      <c r="N107" s="759"/>
      <c r="O107" s="759"/>
      <c r="P107" s="753" t="s">
        <v>249</v>
      </c>
      <c r="Q107" s="753"/>
      <c r="R107" s="754"/>
      <c r="S107" s="754"/>
      <c r="T107" s="754"/>
      <c r="U107" s="754"/>
      <c r="V107" s="753" t="s">
        <v>250</v>
      </c>
      <c r="W107" s="753"/>
      <c r="X107" s="759"/>
      <c r="Y107" s="759"/>
      <c r="Z107" s="759"/>
      <c r="AA107" s="759"/>
      <c r="AB107" s="753" t="s">
        <v>249</v>
      </c>
      <c r="AC107" s="753"/>
      <c r="AD107" s="754"/>
      <c r="AE107" s="754"/>
      <c r="AF107" s="754"/>
      <c r="AG107" s="754"/>
      <c r="AH107" s="755"/>
    </row>
    <row r="108" spans="1:34" s="109" customFormat="1" ht="16.350000000000001" customHeight="1" x14ac:dyDescent="0.4">
      <c r="A108" s="773"/>
      <c r="B108" s="756" t="s">
        <v>254</v>
      </c>
      <c r="C108" s="757"/>
      <c r="D108" s="757"/>
      <c r="E108" s="757"/>
      <c r="F108" s="757"/>
      <c r="G108" s="757"/>
      <c r="H108" s="757"/>
      <c r="I108" s="757"/>
      <c r="J108" s="757"/>
      <c r="K108" s="758"/>
      <c r="L108" s="759"/>
      <c r="M108" s="759"/>
      <c r="N108" s="759"/>
      <c r="O108" s="759"/>
      <c r="P108" s="753" t="s">
        <v>249</v>
      </c>
      <c r="Q108" s="753"/>
      <c r="R108" s="754"/>
      <c r="S108" s="754"/>
      <c r="T108" s="754"/>
      <c r="U108" s="754"/>
      <c r="V108" s="753" t="s">
        <v>250</v>
      </c>
      <c r="W108" s="753"/>
      <c r="X108" s="759"/>
      <c r="Y108" s="759"/>
      <c r="Z108" s="759"/>
      <c r="AA108" s="759"/>
      <c r="AB108" s="753" t="s">
        <v>249</v>
      </c>
      <c r="AC108" s="753"/>
      <c r="AD108" s="754"/>
      <c r="AE108" s="754"/>
      <c r="AF108" s="754"/>
      <c r="AG108" s="754"/>
      <c r="AH108" s="755"/>
    </row>
    <row r="109" spans="1:34" s="109" customFormat="1" ht="16.350000000000001" customHeight="1" thickBot="1" x14ac:dyDescent="0.45">
      <c r="A109" s="774"/>
      <c r="B109" s="738" t="s">
        <v>255</v>
      </c>
      <c r="C109" s="739"/>
      <c r="D109" s="739"/>
      <c r="E109" s="739"/>
      <c r="F109" s="739"/>
      <c r="G109" s="739"/>
      <c r="H109" s="739"/>
      <c r="I109" s="739"/>
      <c r="J109" s="739"/>
      <c r="K109" s="740"/>
      <c r="L109" s="741"/>
      <c r="M109" s="741"/>
      <c r="N109" s="741"/>
      <c r="O109" s="741"/>
      <c r="P109" s="741"/>
      <c r="Q109" s="741"/>
      <c r="R109" s="741"/>
      <c r="S109" s="741"/>
      <c r="T109" s="742" t="s">
        <v>256</v>
      </c>
      <c r="U109" s="742"/>
      <c r="V109" s="743"/>
      <c r="W109" s="744"/>
      <c r="X109" s="744"/>
      <c r="Y109" s="744"/>
      <c r="Z109" s="744"/>
      <c r="AA109" s="744"/>
      <c r="AB109" s="744"/>
      <c r="AC109" s="744"/>
      <c r="AD109" s="744"/>
      <c r="AE109" s="744"/>
      <c r="AF109" s="744"/>
      <c r="AG109" s="744"/>
      <c r="AH109" s="745"/>
    </row>
    <row r="110" spans="1:34" s="109" customFormat="1" ht="15" customHeight="1" thickBot="1" x14ac:dyDescent="0.45">
      <c r="A110" s="746" t="s">
        <v>100</v>
      </c>
      <c r="B110" s="747"/>
      <c r="C110" s="747"/>
      <c r="D110" s="747"/>
      <c r="E110" s="747"/>
      <c r="F110" s="747"/>
      <c r="G110" s="747"/>
      <c r="H110" s="748" t="s">
        <v>138</v>
      </c>
      <c r="I110" s="749"/>
      <c r="J110" s="749"/>
      <c r="K110" s="749"/>
      <c r="L110" s="749"/>
      <c r="M110" s="749"/>
      <c r="N110" s="749"/>
      <c r="O110" s="749"/>
      <c r="P110" s="749"/>
      <c r="Q110" s="749"/>
      <c r="R110" s="749"/>
      <c r="S110" s="749"/>
      <c r="T110" s="749"/>
      <c r="U110" s="749"/>
      <c r="V110" s="749"/>
      <c r="W110" s="749"/>
      <c r="X110" s="749"/>
      <c r="Y110" s="749"/>
      <c r="Z110" s="749"/>
      <c r="AA110" s="749"/>
      <c r="AB110" s="749"/>
      <c r="AC110" s="749"/>
      <c r="AD110" s="749"/>
      <c r="AE110" s="749"/>
      <c r="AF110" s="749"/>
      <c r="AG110" s="749"/>
      <c r="AH110" s="750"/>
    </row>
    <row r="111" spans="1:34" s="109" customFormat="1" ht="15" customHeight="1" x14ac:dyDescent="0.4">
      <c r="AC111" s="109" t="s">
        <v>87</v>
      </c>
    </row>
    <row r="112" spans="1:34" ht="15" customHeight="1" x14ac:dyDescent="0.4">
      <c r="A112" s="751" t="s">
        <v>260</v>
      </c>
      <c r="B112" s="751"/>
      <c r="C112" s="752" t="s">
        <v>261</v>
      </c>
      <c r="D112" s="734" t="s">
        <v>262</v>
      </c>
      <c r="E112" s="734"/>
      <c r="F112" s="734"/>
      <c r="G112" s="734"/>
      <c r="H112" s="734"/>
      <c r="I112" s="734"/>
      <c r="J112" s="734"/>
      <c r="K112" s="734"/>
      <c r="L112" s="734"/>
      <c r="M112" s="734"/>
      <c r="N112" s="734"/>
      <c r="O112" s="734"/>
      <c r="P112" s="734"/>
      <c r="Q112" s="734"/>
      <c r="R112" s="734"/>
      <c r="S112" s="734"/>
      <c r="T112" s="734"/>
      <c r="U112" s="734"/>
      <c r="V112" s="734"/>
      <c r="W112" s="734"/>
      <c r="X112" s="734"/>
      <c r="Y112" s="734"/>
      <c r="Z112" s="734"/>
      <c r="AA112" s="734"/>
      <c r="AB112" s="734"/>
      <c r="AC112" s="734"/>
      <c r="AD112" s="734"/>
      <c r="AE112" s="734"/>
      <c r="AF112" s="734"/>
      <c r="AG112" s="734"/>
      <c r="AH112" s="734"/>
    </row>
    <row r="113" spans="1:34" ht="15" customHeight="1" x14ac:dyDescent="0.4">
      <c r="A113" s="751"/>
      <c r="B113" s="751"/>
      <c r="C113" s="752"/>
      <c r="D113" s="734"/>
      <c r="E113" s="734"/>
      <c r="F113" s="734"/>
      <c r="G113" s="734"/>
      <c r="H113" s="734"/>
      <c r="I113" s="734"/>
      <c r="J113" s="734"/>
      <c r="K113" s="734"/>
      <c r="L113" s="734"/>
      <c r="M113" s="734"/>
      <c r="N113" s="734"/>
      <c r="O113" s="734"/>
      <c r="P113" s="734"/>
      <c r="Q113" s="734"/>
      <c r="R113" s="734"/>
      <c r="S113" s="734"/>
      <c r="T113" s="734"/>
      <c r="U113" s="734"/>
      <c r="V113" s="734"/>
      <c r="W113" s="734"/>
      <c r="X113" s="734"/>
      <c r="Y113" s="734"/>
      <c r="Z113" s="734"/>
      <c r="AA113" s="734"/>
      <c r="AB113" s="734"/>
      <c r="AC113" s="734"/>
      <c r="AD113" s="734"/>
      <c r="AE113" s="734"/>
      <c r="AF113" s="734"/>
      <c r="AG113" s="734"/>
      <c r="AH113" s="734"/>
    </row>
    <row r="114" spans="1:34" ht="15" customHeight="1" x14ac:dyDescent="0.4">
      <c r="A114" s="751"/>
      <c r="B114" s="751"/>
      <c r="C114" s="752"/>
      <c r="D114" s="734"/>
      <c r="E114" s="734"/>
      <c r="F114" s="734"/>
      <c r="G114" s="734"/>
      <c r="H114" s="734"/>
      <c r="I114" s="734"/>
      <c r="J114" s="734"/>
      <c r="K114" s="734"/>
      <c r="L114" s="734"/>
      <c r="M114" s="734"/>
      <c r="N114" s="734"/>
      <c r="O114" s="734"/>
      <c r="P114" s="734"/>
      <c r="Q114" s="734"/>
      <c r="R114" s="734"/>
      <c r="S114" s="734"/>
      <c r="T114" s="734"/>
      <c r="U114" s="734"/>
      <c r="V114" s="734"/>
      <c r="W114" s="734"/>
      <c r="X114" s="734"/>
      <c r="Y114" s="734"/>
      <c r="Z114" s="734"/>
      <c r="AA114" s="734"/>
      <c r="AB114" s="734"/>
      <c r="AC114" s="734"/>
      <c r="AD114" s="734"/>
      <c r="AE114" s="734"/>
      <c r="AF114" s="734"/>
      <c r="AG114" s="734"/>
      <c r="AH114" s="734"/>
    </row>
    <row r="115" spans="1:34" ht="15" customHeight="1" x14ac:dyDescent="0.4">
      <c r="A115" s="751"/>
      <c r="B115" s="751"/>
      <c r="C115" s="752"/>
      <c r="D115" s="734"/>
      <c r="E115" s="734"/>
      <c r="F115" s="734"/>
      <c r="G115" s="734"/>
      <c r="H115" s="734"/>
      <c r="I115" s="734"/>
      <c r="J115" s="734"/>
      <c r="K115" s="734"/>
      <c r="L115" s="734"/>
      <c r="M115" s="734"/>
      <c r="N115" s="734"/>
      <c r="O115" s="734"/>
      <c r="P115" s="734"/>
      <c r="Q115" s="734"/>
      <c r="R115" s="734"/>
      <c r="S115" s="734"/>
      <c r="T115" s="734"/>
      <c r="U115" s="734"/>
      <c r="V115" s="734"/>
      <c r="W115" s="734"/>
      <c r="X115" s="734"/>
      <c r="Y115" s="734"/>
      <c r="Z115" s="734"/>
      <c r="AA115" s="734"/>
      <c r="AB115" s="734"/>
      <c r="AC115" s="734"/>
      <c r="AD115" s="734"/>
      <c r="AE115" s="734"/>
      <c r="AF115" s="734"/>
      <c r="AG115" s="734"/>
      <c r="AH115" s="734"/>
    </row>
    <row r="116" spans="1:34" ht="15" customHeight="1" x14ac:dyDescent="0.4">
      <c r="A116" s="751"/>
      <c r="B116" s="751"/>
      <c r="C116" s="752"/>
      <c r="D116" s="734"/>
      <c r="E116" s="734"/>
      <c r="F116" s="734"/>
      <c r="G116" s="734"/>
      <c r="H116" s="734"/>
      <c r="I116" s="734"/>
      <c r="J116" s="734"/>
      <c r="K116" s="734"/>
      <c r="L116" s="734"/>
      <c r="M116" s="734"/>
      <c r="N116" s="734"/>
      <c r="O116" s="734"/>
      <c r="P116" s="734"/>
      <c r="Q116" s="734"/>
      <c r="R116" s="734"/>
      <c r="S116" s="734"/>
      <c r="T116" s="734"/>
      <c r="U116" s="734"/>
      <c r="V116" s="734"/>
      <c r="W116" s="734"/>
      <c r="X116" s="734"/>
      <c r="Y116" s="734"/>
      <c r="Z116" s="734"/>
      <c r="AA116" s="734"/>
      <c r="AB116" s="734"/>
      <c r="AC116" s="734"/>
      <c r="AD116" s="734"/>
      <c r="AE116" s="734"/>
      <c r="AF116" s="734"/>
      <c r="AG116" s="734"/>
      <c r="AH116" s="734"/>
    </row>
    <row r="117" spans="1:34" ht="15" customHeight="1" x14ac:dyDescent="0.4">
      <c r="A117" s="751"/>
      <c r="B117" s="751"/>
      <c r="C117" s="752"/>
      <c r="D117" s="734"/>
      <c r="E117" s="734"/>
      <c r="F117" s="734"/>
      <c r="G117" s="734"/>
      <c r="H117" s="734"/>
      <c r="I117" s="734"/>
      <c r="J117" s="734"/>
      <c r="K117" s="734"/>
      <c r="L117" s="734"/>
      <c r="M117" s="734"/>
      <c r="N117" s="734"/>
      <c r="O117" s="734"/>
      <c r="P117" s="734"/>
      <c r="Q117" s="734"/>
      <c r="R117" s="734"/>
      <c r="S117" s="734"/>
      <c r="T117" s="734"/>
      <c r="U117" s="734"/>
      <c r="V117" s="734"/>
      <c r="W117" s="734"/>
      <c r="X117" s="734"/>
      <c r="Y117" s="734"/>
      <c r="Z117" s="734"/>
      <c r="AA117" s="734"/>
      <c r="AB117" s="734"/>
      <c r="AC117" s="734"/>
      <c r="AD117" s="734"/>
      <c r="AE117" s="734"/>
      <c r="AF117" s="734"/>
      <c r="AG117" s="734"/>
      <c r="AH117" s="734"/>
    </row>
    <row r="118" spans="1:34" ht="15" customHeight="1" x14ac:dyDescent="0.4">
      <c r="A118" s="751"/>
      <c r="B118" s="751"/>
      <c r="C118" s="752"/>
      <c r="D118" s="734"/>
      <c r="E118" s="734"/>
      <c r="F118" s="734"/>
      <c r="G118" s="734"/>
      <c r="H118" s="734"/>
      <c r="I118" s="734"/>
      <c r="J118" s="734"/>
      <c r="K118" s="734"/>
      <c r="L118" s="734"/>
      <c r="M118" s="734"/>
      <c r="N118" s="734"/>
      <c r="O118" s="734"/>
      <c r="P118" s="734"/>
      <c r="Q118" s="734"/>
      <c r="R118" s="734"/>
      <c r="S118" s="734"/>
      <c r="T118" s="734"/>
      <c r="U118" s="734"/>
      <c r="V118" s="734"/>
      <c r="W118" s="734"/>
      <c r="X118" s="734"/>
      <c r="Y118" s="734"/>
      <c r="Z118" s="734"/>
      <c r="AA118" s="734"/>
      <c r="AB118" s="734"/>
      <c r="AC118" s="734"/>
      <c r="AD118" s="734"/>
      <c r="AE118" s="734"/>
      <c r="AF118" s="734"/>
      <c r="AG118" s="734"/>
      <c r="AH118" s="734"/>
    </row>
    <row r="119" spans="1:34" ht="15" customHeight="1" x14ac:dyDescent="0.4">
      <c r="A119" s="751"/>
      <c r="B119" s="751"/>
      <c r="C119" s="752"/>
      <c r="D119" s="734"/>
      <c r="E119" s="734"/>
      <c r="F119" s="734"/>
      <c r="G119" s="734"/>
      <c r="H119" s="734"/>
      <c r="I119" s="734"/>
      <c r="J119" s="734"/>
      <c r="K119" s="734"/>
      <c r="L119" s="734"/>
      <c r="M119" s="734"/>
      <c r="N119" s="734"/>
      <c r="O119" s="734"/>
      <c r="P119" s="734"/>
      <c r="Q119" s="734"/>
      <c r="R119" s="734"/>
      <c r="S119" s="734"/>
      <c r="T119" s="734"/>
      <c r="U119" s="734"/>
      <c r="V119" s="734"/>
      <c r="W119" s="734"/>
      <c r="X119" s="734"/>
      <c r="Y119" s="734"/>
      <c r="Z119" s="734"/>
      <c r="AA119" s="734"/>
      <c r="AB119" s="734"/>
      <c r="AC119" s="734"/>
      <c r="AD119" s="734"/>
      <c r="AE119" s="734"/>
      <c r="AF119" s="734"/>
      <c r="AG119" s="734"/>
      <c r="AH119" s="734"/>
    </row>
    <row r="120" spans="1:34" ht="15.75" customHeight="1" x14ac:dyDescent="0.4">
      <c r="A120" s="751"/>
      <c r="B120" s="751"/>
      <c r="C120" s="752"/>
      <c r="D120" s="734"/>
      <c r="E120" s="734"/>
      <c r="F120" s="734"/>
      <c r="G120" s="734"/>
      <c r="H120" s="734"/>
      <c r="I120" s="734"/>
      <c r="J120" s="734"/>
      <c r="K120" s="734"/>
      <c r="L120" s="734"/>
      <c r="M120" s="734"/>
      <c r="N120" s="734"/>
      <c r="O120" s="734"/>
      <c r="P120" s="734"/>
      <c r="Q120" s="734"/>
      <c r="R120" s="734"/>
      <c r="S120" s="734"/>
      <c r="T120" s="734"/>
      <c r="U120" s="734"/>
      <c r="V120" s="734"/>
      <c r="W120" s="734"/>
      <c r="X120" s="734"/>
      <c r="Y120" s="734"/>
      <c r="Z120" s="734"/>
      <c r="AA120" s="734"/>
      <c r="AB120" s="734"/>
      <c r="AC120" s="734"/>
      <c r="AD120" s="734"/>
      <c r="AE120" s="734"/>
      <c r="AF120" s="734"/>
      <c r="AG120" s="734"/>
      <c r="AH120" s="734"/>
    </row>
    <row r="121" spans="1:34" ht="19.5" x14ac:dyDescent="0.4">
      <c r="A121" s="735" t="s">
        <v>264</v>
      </c>
      <c r="B121" s="735"/>
      <c r="C121" s="735"/>
      <c r="D121" s="735"/>
      <c r="E121" s="735"/>
      <c r="F121" s="735"/>
      <c r="G121" s="735"/>
      <c r="H121" s="735"/>
      <c r="I121" s="735"/>
      <c r="J121" s="735"/>
      <c r="K121" s="735"/>
      <c r="L121" s="735"/>
      <c r="M121" s="735"/>
      <c r="N121" s="735"/>
      <c r="O121" s="735"/>
      <c r="P121" s="735"/>
      <c r="Q121" s="735"/>
      <c r="R121" s="735"/>
      <c r="S121" s="735"/>
      <c r="T121" s="735"/>
      <c r="U121" s="735"/>
      <c r="V121" s="735"/>
      <c r="W121" s="735"/>
      <c r="X121" s="735"/>
      <c r="Y121" s="735"/>
      <c r="Z121" s="735"/>
      <c r="AA121" s="735"/>
      <c r="AB121" s="735"/>
      <c r="AC121" s="735"/>
      <c r="AD121" s="735"/>
      <c r="AE121" s="735"/>
      <c r="AF121" s="735"/>
      <c r="AG121" s="735"/>
      <c r="AH121" s="735"/>
    </row>
    <row r="122" spans="1:34" ht="18" thickBot="1" x14ac:dyDescent="0.45">
      <c r="A122" s="736" t="s">
        <v>265</v>
      </c>
      <c r="B122" s="736"/>
      <c r="C122" s="736"/>
      <c r="D122" s="736"/>
      <c r="E122" s="736"/>
      <c r="F122" s="736"/>
      <c r="G122" s="736"/>
      <c r="H122" s="736"/>
      <c r="I122" s="736"/>
      <c r="J122" s="736"/>
      <c r="K122" s="736"/>
      <c r="L122" s="736"/>
      <c r="M122" s="736"/>
      <c r="N122" s="736"/>
      <c r="O122" s="736"/>
      <c r="P122" s="736"/>
      <c r="Q122" s="736"/>
      <c r="R122" s="736"/>
      <c r="S122" s="122"/>
      <c r="T122" s="122"/>
      <c r="U122" s="122"/>
      <c r="V122" s="122"/>
      <c r="W122" s="122"/>
      <c r="X122" s="122"/>
      <c r="Y122" s="122"/>
      <c r="Z122" s="122"/>
      <c r="AA122" s="122"/>
      <c r="AB122" s="122"/>
      <c r="AC122" s="122"/>
      <c r="AD122" s="122"/>
      <c r="AE122" s="122"/>
      <c r="AF122" s="122"/>
      <c r="AG122" s="122"/>
      <c r="AH122" s="122"/>
    </row>
    <row r="123" spans="1:34" x14ac:dyDescent="0.4">
      <c r="A123" s="724" t="s">
        <v>266</v>
      </c>
      <c r="B123" s="684" t="s">
        <v>96</v>
      </c>
      <c r="C123" s="684"/>
      <c r="D123" s="684"/>
      <c r="E123" s="684"/>
      <c r="F123" s="684"/>
      <c r="G123" s="684"/>
      <c r="H123" s="684"/>
      <c r="I123" s="684"/>
      <c r="J123" s="684"/>
      <c r="K123" s="684"/>
      <c r="L123" s="684"/>
      <c r="M123" s="684"/>
      <c r="N123" s="684"/>
      <c r="O123" s="684"/>
      <c r="P123" s="684"/>
      <c r="Q123" s="684"/>
      <c r="R123" s="684"/>
      <c r="S123" s="684"/>
      <c r="T123" s="684"/>
      <c r="U123" s="684"/>
      <c r="V123" s="684"/>
      <c r="W123" s="684"/>
      <c r="X123" s="684"/>
      <c r="Y123" s="684"/>
      <c r="Z123" s="684"/>
      <c r="AA123" s="684"/>
      <c r="AB123" s="684"/>
      <c r="AC123" s="684"/>
      <c r="AD123" s="684"/>
      <c r="AE123" s="684"/>
      <c r="AF123" s="684"/>
      <c r="AG123" s="684"/>
      <c r="AH123" s="685"/>
    </row>
    <row r="124" spans="1:34" x14ac:dyDescent="0.4">
      <c r="A124" s="725"/>
      <c r="B124" s="727" t="s">
        <v>97</v>
      </c>
      <c r="C124" s="728"/>
      <c r="D124" s="728"/>
      <c r="E124" s="728"/>
      <c r="F124" s="728"/>
      <c r="G124" s="728"/>
      <c r="H124" s="728"/>
      <c r="I124" s="728"/>
      <c r="J124" s="729"/>
      <c r="K124" s="723" t="s">
        <v>232</v>
      </c>
      <c r="L124" s="707"/>
      <c r="M124" s="707"/>
      <c r="N124" s="707"/>
      <c r="O124" s="707"/>
      <c r="P124" s="722"/>
      <c r="Q124" s="723" t="s">
        <v>233</v>
      </c>
      <c r="R124" s="707"/>
      <c r="S124" s="707"/>
      <c r="T124" s="707"/>
      <c r="U124" s="707"/>
      <c r="V124" s="707"/>
      <c r="W124" s="706" t="s">
        <v>234</v>
      </c>
      <c r="X124" s="706"/>
      <c r="Y124" s="706"/>
      <c r="Z124" s="706"/>
      <c r="AA124" s="706"/>
      <c r="AB124" s="706"/>
      <c r="AC124" s="733" t="s">
        <v>235</v>
      </c>
      <c r="AD124" s="707"/>
      <c r="AE124" s="707"/>
      <c r="AF124" s="707"/>
      <c r="AG124" s="707"/>
      <c r="AH124" s="708"/>
    </row>
    <row r="125" spans="1:34" x14ac:dyDescent="0.4">
      <c r="A125" s="725"/>
      <c r="B125" s="730"/>
      <c r="C125" s="731"/>
      <c r="D125" s="731"/>
      <c r="E125" s="731"/>
      <c r="F125" s="731"/>
      <c r="G125" s="731"/>
      <c r="H125" s="731"/>
      <c r="I125" s="731"/>
      <c r="J125" s="732"/>
      <c r="K125" s="723" t="s">
        <v>236</v>
      </c>
      <c r="L125" s="707"/>
      <c r="M125" s="722"/>
      <c r="N125" s="723" t="s">
        <v>237</v>
      </c>
      <c r="O125" s="707"/>
      <c r="P125" s="722"/>
      <c r="Q125" s="723" t="s">
        <v>236</v>
      </c>
      <c r="R125" s="707"/>
      <c r="S125" s="722"/>
      <c r="T125" s="723" t="s">
        <v>237</v>
      </c>
      <c r="U125" s="707"/>
      <c r="V125" s="722"/>
      <c r="W125" s="723" t="s">
        <v>236</v>
      </c>
      <c r="X125" s="707"/>
      <c r="Y125" s="722"/>
      <c r="Z125" s="723" t="s">
        <v>237</v>
      </c>
      <c r="AA125" s="707"/>
      <c r="AB125" s="722"/>
      <c r="AC125" s="723" t="s">
        <v>236</v>
      </c>
      <c r="AD125" s="707"/>
      <c r="AE125" s="722"/>
      <c r="AF125" s="723" t="s">
        <v>237</v>
      </c>
      <c r="AG125" s="707"/>
      <c r="AH125" s="708"/>
    </row>
    <row r="126" spans="1:34" x14ac:dyDescent="0.4">
      <c r="A126" s="725"/>
      <c r="B126" s="721" t="s">
        <v>98</v>
      </c>
      <c r="C126" s="707"/>
      <c r="D126" s="707"/>
      <c r="E126" s="707"/>
      <c r="F126" s="707"/>
      <c r="G126" s="707"/>
      <c r="H126" s="707"/>
      <c r="I126" s="707"/>
      <c r="J126" s="722"/>
      <c r="K126" s="723"/>
      <c r="L126" s="707"/>
      <c r="M126" s="722"/>
      <c r="N126" s="723"/>
      <c r="O126" s="707"/>
      <c r="P126" s="722"/>
      <c r="Q126" s="723"/>
      <c r="R126" s="707"/>
      <c r="S126" s="722"/>
      <c r="T126" s="723"/>
      <c r="U126" s="707"/>
      <c r="V126" s="722"/>
      <c r="W126" s="723"/>
      <c r="X126" s="707"/>
      <c r="Y126" s="722"/>
      <c r="Z126" s="723"/>
      <c r="AA126" s="707"/>
      <c r="AB126" s="722"/>
      <c r="AC126" s="723"/>
      <c r="AD126" s="707"/>
      <c r="AE126" s="722"/>
      <c r="AF126" s="723"/>
      <c r="AG126" s="707"/>
      <c r="AH126" s="708"/>
    </row>
    <row r="127" spans="1:34" x14ac:dyDescent="0.4">
      <c r="A127" s="725"/>
      <c r="B127" s="721" t="s">
        <v>99</v>
      </c>
      <c r="C127" s="707"/>
      <c r="D127" s="707"/>
      <c r="E127" s="707"/>
      <c r="F127" s="707"/>
      <c r="G127" s="707"/>
      <c r="H127" s="707"/>
      <c r="I127" s="707"/>
      <c r="J127" s="722"/>
      <c r="K127" s="723"/>
      <c r="L127" s="707"/>
      <c r="M127" s="722"/>
      <c r="N127" s="723"/>
      <c r="O127" s="707"/>
      <c r="P127" s="722"/>
      <c r="Q127" s="723"/>
      <c r="R127" s="707"/>
      <c r="S127" s="722"/>
      <c r="T127" s="723"/>
      <c r="U127" s="707"/>
      <c r="V127" s="722"/>
      <c r="W127" s="723"/>
      <c r="X127" s="707"/>
      <c r="Y127" s="722"/>
      <c r="Z127" s="723"/>
      <c r="AA127" s="707"/>
      <c r="AB127" s="722"/>
      <c r="AC127" s="723"/>
      <c r="AD127" s="707"/>
      <c r="AE127" s="722"/>
      <c r="AF127" s="723"/>
      <c r="AG127" s="707"/>
      <c r="AH127" s="708"/>
    </row>
    <row r="128" spans="1:34" x14ac:dyDescent="0.4">
      <c r="A128" s="725"/>
      <c r="B128" s="667" t="s">
        <v>226</v>
      </c>
      <c r="C128" s="667"/>
      <c r="D128" s="667"/>
      <c r="E128" s="667"/>
      <c r="F128" s="667"/>
      <c r="G128" s="667"/>
      <c r="H128" s="667"/>
      <c r="I128" s="667"/>
      <c r="J128" s="667"/>
      <c r="K128" s="667"/>
      <c r="L128" s="667"/>
      <c r="M128" s="667"/>
      <c r="N128" s="667"/>
      <c r="O128" s="667"/>
      <c r="P128" s="667"/>
      <c r="Q128" s="667"/>
      <c r="R128" s="667"/>
      <c r="S128" s="667"/>
      <c r="T128" s="667"/>
      <c r="U128" s="667"/>
      <c r="V128" s="667"/>
      <c r="W128" s="667"/>
      <c r="X128" s="667"/>
      <c r="Y128" s="667"/>
      <c r="Z128" s="667"/>
      <c r="AA128" s="667"/>
      <c r="AB128" s="667"/>
      <c r="AC128" s="667"/>
      <c r="AD128" s="667"/>
      <c r="AE128" s="667"/>
      <c r="AF128" s="667"/>
      <c r="AG128" s="667"/>
      <c r="AH128" s="668"/>
    </row>
    <row r="129" spans="1:34" x14ac:dyDescent="0.4">
      <c r="A129" s="737"/>
      <c r="B129" s="669" t="s">
        <v>238</v>
      </c>
      <c r="C129" s="670"/>
      <c r="D129" s="670"/>
      <c r="E129" s="670"/>
      <c r="F129" s="670"/>
      <c r="G129" s="670"/>
      <c r="H129" s="670"/>
      <c r="I129" s="670"/>
      <c r="J129" s="671"/>
      <c r="K129" s="678" t="s">
        <v>239</v>
      </c>
      <c r="L129" s="678"/>
      <c r="M129" s="678"/>
      <c r="N129" s="678" t="s">
        <v>240</v>
      </c>
      <c r="O129" s="678"/>
      <c r="P129" s="678"/>
      <c r="Q129" s="678" t="s">
        <v>241</v>
      </c>
      <c r="R129" s="678"/>
      <c r="S129" s="678"/>
      <c r="T129" s="678" t="s">
        <v>242</v>
      </c>
      <c r="U129" s="678"/>
      <c r="V129" s="678"/>
      <c r="W129" s="678" t="s">
        <v>243</v>
      </c>
      <c r="X129" s="678"/>
      <c r="Y129" s="678"/>
      <c r="Z129" s="678" t="s">
        <v>244</v>
      </c>
      <c r="AA129" s="678"/>
      <c r="AB129" s="678"/>
      <c r="AC129" s="678" t="s">
        <v>245</v>
      </c>
      <c r="AD129" s="678"/>
      <c r="AE129" s="678"/>
      <c r="AF129" s="678" t="s">
        <v>246</v>
      </c>
      <c r="AG129" s="678"/>
      <c r="AH129" s="679"/>
    </row>
    <row r="130" spans="1:34" x14ac:dyDescent="0.4">
      <c r="A130" s="737"/>
      <c r="B130" s="672"/>
      <c r="C130" s="673"/>
      <c r="D130" s="673"/>
      <c r="E130" s="673"/>
      <c r="F130" s="673"/>
      <c r="G130" s="673"/>
      <c r="H130" s="673"/>
      <c r="I130" s="673"/>
      <c r="J130" s="674"/>
      <c r="K130" s="678"/>
      <c r="L130" s="678"/>
      <c r="M130" s="678"/>
      <c r="N130" s="678"/>
      <c r="O130" s="678"/>
      <c r="P130" s="678"/>
      <c r="Q130" s="678"/>
      <c r="R130" s="678"/>
      <c r="S130" s="678"/>
      <c r="T130" s="678"/>
      <c r="U130" s="678"/>
      <c r="V130" s="678"/>
      <c r="W130" s="678"/>
      <c r="X130" s="678"/>
      <c r="Y130" s="678"/>
      <c r="Z130" s="678"/>
      <c r="AA130" s="678"/>
      <c r="AB130" s="678"/>
      <c r="AC130" s="678"/>
      <c r="AD130" s="678"/>
      <c r="AE130" s="678"/>
      <c r="AF130" s="678"/>
      <c r="AG130" s="678"/>
      <c r="AH130" s="679"/>
    </row>
    <row r="131" spans="1:34" ht="17.25" x14ac:dyDescent="0.4">
      <c r="A131" s="737"/>
      <c r="B131" s="675"/>
      <c r="C131" s="676"/>
      <c r="D131" s="676"/>
      <c r="E131" s="676"/>
      <c r="F131" s="676"/>
      <c r="G131" s="676"/>
      <c r="H131" s="676"/>
      <c r="I131" s="676"/>
      <c r="J131" s="677"/>
      <c r="K131" s="680" t="s">
        <v>247</v>
      </c>
      <c r="L131" s="681"/>
      <c r="M131" s="681"/>
      <c r="N131" s="681"/>
      <c r="O131" s="681"/>
      <c r="P131" s="681"/>
      <c r="Q131" s="681"/>
      <c r="R131" s="681"/>
      <c r="S131" s="682"/>
      <c r="T131" s="661"/>
      <c r="U131" s="646"/>
      <c r="V131" s="646"/>
      <c r="W131" s="646"/>
      <c r="X131" s="646"/>
      <c r="Y131" s="646"/>
      <c r="Z131" s="646"/>
      <c r="AA131" s="646"/>
      <c r="AB131" s="646"/>
      <c r="AC131" s="646"/>
      <c r="AD131" s="646"/>
      <c r="AE131" s="646"/>
      <c r="AF131" s="646"/>
      <c r="AG131" s="646"/>
      <c r="AH131" s="647"/>
    </row>
    <row r="132" spans="1:34" ht="17.25" x14ac:dyDescent="0.4">
      <c r="A132" s="737"/>
      <c r="B132" s="662" t="s">
        <v>248</v>
      </c>
      <c r="C132" s="663"/>
      <c r="D132" s="649"/>
      <c r="E132" s="649"/>
      <c r="F132" s="649"/>
      <c r="G132" s="649"/>
      <c r="H132" s="649"/>
      <c r="I132" s="649"/>
      <c r="J132" s="649"/>
      <c r="K132" s="650"/>
      <c r="L132" s="651"/>
      <c r="M132" s="651"/>
      <c r="N132" s="651"/>
      <c r="O132" s="651"/>
      <c r="P132" s="645" t="s">
        <v>249</v>
      </c>
      <c r="Q132" s="645"/>
      <c r="R132" s="646"/>
      <c r="S132" s="646"/>
      <c r="T132" s="646"/>
      <c r="U132" s="646"/>
      <c r="V132" s="645" t="s">
        <v>250</v>
      </c>
      <c r="W132" s="645"/>
      <c r="X132" s="651"/>
      <c r="Y132" s="651"/>
      <c r="Z132" s="651"/>
      <c r="AA132" s="651"/>
      <c r="AB132" s="645" t="s">
        <v>249</v>
      </c>
      <c r="AC132" s="645"/>
      <c r="AD132" s="646"/>
      <c r="AE132" s="646"/>
      <c r="AF132" s="646"/>
      <c r="AG132" s="646"/>
      <c r="AH132" s="647"/>
    </row>
    <row r="133" spans="1:34" ht="17.25" x14ac:dyDescent="0.4">
      <c r="A133" s="737"/>
      <c r="B133" s="123"/>
      <c r="C133" s="124"/>
      <c r="D133" s="655" t="s">
        <v>251</v>
      </c>
      <c r="E133" s="655"/>
      <c r="F133" s="656"/>
      <c r="G133" s="652" t="s">
        <v>252</v>
      </c>
      <c r="H133" s="653"/>
      <c r="I133" s="653"/>
      <c r="J133" s="654"/>
      <c r="K133" s="650"/>
      <c r="L133" s="651"/>
      <c r="M133" s="651"/>
      <c r="N133" s="651"/>
      <c r="O133" s="651"/>
      <c r="P133" s="645" t="s">
        <v>249</v>
      </c>
      <c r="Q133" s="645"/>
      <c r="R133" s="646"/>
      <c r="S133" s="646"/>
      <c r="T133" s="646"/>
      <c r="U133" s="646"/>
      <c r="V133" s="645" t="s">
        <v>250</v>
      </c>
      <c r="W133" s="645"/>
      <c r="X133" s="651"/>
      <c r="Y133" s="651"/>
      <c r="Z133" s="651"/>
      <c r="AA133" s="651"/>
      <c r="AB133" s="645" t="s">
        <v>249</v>
      </c>
      <c r="AC133" s="645"/>
      <c r="AD133" s="646"/>
      <c r="AE133" s="646"/>
      <c r="AF133" s="646"/>
      <c r="AG133" s="646"/>
      <c r="AH133" s="647"/>
    </row>
    <row r="134" spans="1:34" ht="17.25" x14ac:dyDescent="0.4">
      <c r="A134" s="737"/>
      <c r="B134" s="123"/>
      <c r="C134" s="124"/>
      <c r="D134" s="657"/>
      <c r="E134" s="657"/>
      <c r="F134" s="658"/>
      <c r="G134" s="652" t="s">
        <v>245</v>
      </c>
      <c r="H134" s="653"/>
      <c r="I134" s="653"/>
      <c r="J134" s="654"/>
      <c r="K134" s="650"/>
      <c r="L134" s="651"/>
      <c r="M134" s="651"/>
      <c r="N134" s="651"/>
      <c r="O134" s="651"/>
      <c r="P134" s="645" t="s">
        <v>249</v>
      </c>
      <c r="Q134" s="645"/>
      <c r="R134" s="646"/>
      <c r="S134" s="646"/>
      <c r="T134" s="646"/>
      <c r="U134" s="646"/>
      <c r="V134" s="645" t="s">
        <v>250</v>
      </c>
      <c r="W134" s="645"/>
      <c r="X134" s="651"/>
      <c r="Y134" s="651"/>
      <c r="Z134" s="651"/>
      <c r="AA134" s="651"/>
      <c r="AB134" s="645" t="s">
        <v>249</v>
      </c>
      <c r="AC134" s="645"/>
      <c r="AD134" s="646"/>
      <c r="AE134" s="646"/>
      <c r="AF134" s="646"/>
      <c r="AG134" s="646"/>
      <c r="AH134" s="647"/>
    </row>
    <row r="135" spans="1:34" ht="17.25" x14ac:dyDescent="0.4">
      <c r="A135" s="737"/>
      <c r="B135" s="125"/>
      <c r="C135" s="126"/>
      <c r="D135" s="659"/>
      <c r="E135" s="659"/>
      <c r="F135" s="660"/>
      <c r="G135" s="652" t="s">
        <v>253</v>
      </c>
      <c r="H135" s="653"/>
      <c r="I135" s="653"/>
      <c r="J135" s="654"/>
      <c r="K135" s="650"/>
      <c r="L135" s="651"/>
      <c r="M135" s="651"/>
      <c r="N135" s="651"/>
      <c r="O135" s="651"/>
      <c r="P135" s="645" t="s">
        <v>249</v>
      </c>
      <c r="Q135" s="645"/>
      <c r="R135" s="646"/>
      <c r="S135" s="646"/>
      <c r="T135" s="646"/>
      <c r="U135" s="646"/>
      <c r="V135" s="645" t="s">
        <v>250</v>
      </c>
      <c r="W135" s="645"/>
      <c r="X135" s="651"/>
      <c r="Y135" s="651"/>
      <c r="Z135" s="651"/>
      <c r="AA135" s="651"/>
      <c r="AB135" s="645" t="s">
        <v>249</v>
      </c>
      <c r="AC135" s="645"/>
      <c r="AD135" s="646"/>
      <c r="AE135" s="646"/>
      <c r="AF135" s="646"/>
      <c r="AG135" s="646"/>
      <c r="AH135" s="647"/>
    </row>
    <row r="136" spans="1:34" ht="17.25" x14ac:dyDescent="0.4">
      <c r="A136" s="737"/>
      <c r="B136" s="648" t="s">
        <v>254</v>
      </c>
      <c r="C136" s="649"/>
      <c r="D136" s="649"/>
      <c r="E136" s="649"/>
      <c r="F136" s="649"/>
      <c r="G136" s="649"/>
      <c r="H136" s="649"/>
      <c r="I136" s="649"/>
      <c r="J136" s="649"/>
      <c r="K136" s="650"/>
      <c r="L136" s="651"/>
      <c r="M136" s="651"/>
      <c r="N136" s="651"/>
      <c r="O136" s="651"/>
      <c r="P136" s="645" t="s">
        <v>249</v>
      </c>
      <c r="Q136" s="645"/>
      <c r="R136" s="646"/>
      <c r="S136" s="646"/>
      <c r="T136" s="646"/>
      <c r="U136" s="646"/>
      <c r="V136" s="645" t="s">
        <v>250</v>
      </c>
      <c r="W136" s="645"/>
      <c r="X136" s="651"/>
      <c r="Y136" s="651"/>
      <c r="Z136" s="651"/>
      <c r="AA136" s="651"/>
      <c r="AB136" s="645" t="s">
        <v>249</v>
      </c>
      <c r="AC136" s="645"/>
      <c r="AD136" s="646"/>
      <c r="AE136" s="646"/>
      <c r="AF136" s="646"/>
      <c r="AG136" s="646"/>
      <c r="AH136" s="647"/>
    </row>
    <row r="137" spans="1:34" ht="18" thickBot="1" x14ac:dyDescent="0.45">
      <c r="A137" s="737"/>
      <c r="B137" s="637" t="s">
        <v>255</v>
      </c>
      <c r="C137" s="638"/>
      <c r="D137" s="638"/>
      <c r="E137" s="638"/>
      <c r="F137" s="638"/>
      <c r="G137" s="638"/>
      <c r="H137" s="638"/>
      <c r="I137" s="638"/>
      <c r="J137" s="638"/>
      <c r="K137" s="639"/>
      <c r="L137" s="640"/>
      <c r="M137" s="640"/>
      <c r="N137" s="640"/>
      <c r="O137" s="640"/>
      <c r="P137" s="640"/>
      <c r="Q137" s="640"/>
      <c r="R137" s="640"/>
      <c r="S137" s="640"/>
      <c r="T137" s="641" t="s">
        <v>256</v>
      </c>
      <c r="U137" s="641"/>
      <c r="V137" s="642"/>
      <c r="W137" s="643"/>
      <c r="X137" s="643"/>
      <c r="Y137" s="643"/>
      <c r="Z137" s="643"/>
      <c r="AA137" s="643"/>
      <c r="AB137" s="643"/>
      <c r="AC137" s="643"/>
      <c r="AD137" s="643"/>
      <c r="AE137" s="643"/>
      <c r="AF137" s="643"/>
      <c r="AG137" s="643"/>
      <c r="AH137" s="644"/>
    </row>
    <row r="138" spans="1:34" x14ac:dyDescent="0.4">
      <c r="A138" s="724" t="s">
        <v>267</v>
      </c>
      <c r="B138" s="684" t="s">
        <v>96</v>
      </c>
      <c r="C138" s="684"/>
      <c r="D138" s="684"/>
      <c r="E138" s="684"/>
      <c r="F138" s="684"/>
      <c r="G138" s="684"/>
      <c r="H138" s="684"/>
      <c r="I138" s="684"/>
      <c r="J138" s="684"/>
      <c r="K138" s="684"/>
      <c r="L138" s="684"/>
      <c r="M138" s="684"/>
      <c r="N138" s="684"/>
      <c r="O138" s="684"/>
      <c r="P138" s="684"/>
      <c r="Q138" s="684"/>
      <c r="R138" s="684"/>
      <c r="S138" s="684"/>
      <c r="T138" s="684"/>
      <c r="U138" s="684"/>
      <c r="V138" s="684"/>
      <c r="W138" s="684"/>
      <c r="X138" s="684"/>
      <c r="Y138" s="684"/>
      <c r="Z138" s="684"/>
      <c r="AA138" s="684"/>
      <c r="AB138" s="684"/>
      <c r="AC138" s="684"/>
      <c r="AD138" s="684"/>
      <c r="AE138" s="684"/>
      <c r="AF138" s="684"/>
      <c r="AG138" s="684"/>
      <c r="AH138" s="685"/>
    </row>
    <row r="139" spans="1:34" x14ac:dyDescent="0.4">
      <c r="A139" s="725"/>
      <c r="B139" s="727" t="s">
        <v>97</v>
      </c>
      <c r="C139" s="728"/>
      <c r="D139" s="728"/>
      <c r="E139" s="728"/>
      <c r="F139" s="728"/>
      <c r="G139" s="728"/>
      <c r="H139" s="728"/>
      <c r="I139" s="728"/>
      <c r="J139" s="729"/>
      <c r="K139" s="723" t="s">
        <v>232</v>
      </c>
      <c r="L139" s="707"/>
      <c r="M139" s="707"/>
      <c r="N139" s="707"/>
      <c r="O139" s="707"/>
      <c r="P139" s="722"/>
      <c r="Q139" s="723" t="s">
        <v>233</v>
      </c>
      <c r="R139" s="707"/>
      <c r="S139" s="707"/>
      <c r="T139" s="707"/>
      <c r="U139" s="707"/>
      <c r="V139" s="707"/>
      <c r="W139" s="706" t="s">
        <v>234</v>
      </c>
      <c r="X139" s="706"/>
      <c r="Y139" s="706"/>
      <c r="Z139" s="706"/>
      <c r="AA139" s="706"/>
      <c r="AB139" s="706"/>
      <c r="AC139" s="733" t="s">
        <v>235</v>
      </c>
      <c r="AD139" s="707"/>
      <c r="AE139" s="707"/>
      <c r="AF139" s="707"/>
      <c r="AG139" s="707"/>
      <c r="AH139" s="708"/>
    </row>
    <row r="140" spans="1:34" x14ac:dyDescent="0.4">
      <c r="A140" s="725"/>
      <c r="B140" s="730"/>
      <c r="C140" s="731"/>
      <c r="D140" s="731"/>
      <c r="E140" s="731"/>
      <c r="F140" s="731"/>
      <c r="G140" s="731"/>
      <c r="H140" s="731"/>
      <c r="I140" s="731"/>
      <c r="J140" s="732"/>
      <c r="K140" s="723" t="s">
        <v>236</v>
      </c>
      <c r="L140" s="707"/>
      <c r="M140" s="722"/>
      <c r="N140" s="723" t="s">
        <v>237</v>
      </c>
      <c r="O140" s="707"/>
      <c r="P140" s="722"/>
      <c r="Q140" s="723" t="s">
        <v>236</v>
      </c>
      <c r="R140" s="707"/>
      <c r="S140" s="722"/>
      <c r="T140" s="723" t="s">
        <v>237</v>
      </c>
      <c r="U140" s="707"/>
      <c r="V140" s="722"/>
      <c r="W140" s="723" t="s">
        <v>236</v>
      </c>
      <c r="X140" s="707"/>
      <c r="Y140" s="722"/>
      <c r="Z140" s="723" t="s">
        <v>237</v>
      </c>
      <c r="AA140" s="707"/>
      <c r="AB140" s="722"/>
      <c r="AC140" s="723" t="s">
        <v>236</v>
      </c>
      <c r="AD140" s="707"/>
      <c r="AE140" s="722"/>
      <c r="AF140" s="723" t="s">
        <v>237</v>
      </c>
      <c r="AG140" s="707"/>
      <c r="AH140" s="708"/>
    </row>
    <row r="141" spans="1:34" x14ac:dyDescent="0.4">
      <c r="A141" s="725"/>
      <c r="B141" s="721" t="s">
        <v>98</v>
      </c>
      <c r="C141" s="707"/>
      <c r="D141" s="707"/>
      <c r="E141" s="707"/>
      <c r="F141" s="707"/>
      <c r="G141" s="707"/>
      <c r="H141" s="707"/>
      <c r="I141" s="707"/>
      <c r="J141" s="722"/>
      <c r="K141" s="723"/>
      <c r="L141" s="707"/>
      <c r="M141" s="722"/>
      <c r="N141" s="723"/>
      <c r="O141" s="707"/>
      <c r="P141" s="722"/>
      <c r="Q141" s="723"/>
      <c r="R141" s="707"/>
      <c r="S141" s="722"/>
      <c r="T141" s="723"/>
      <c r="U141" s="707"/>
      <c r="V141" s="722"/>
      <c r="W141" s="723"/>
      <c r="X141" s="707"/>
      <c r="Y141" s="722"/>
      <c r="Z141" s="723"/>
      <c r="AA141" s="707"/>
      <c r="AB141" s="722"/>
      <c r="AC141" s="723"/>
      <c r="AD141" s="707"/>
      <c r="AE141" s="722"/>
      <c r="AF141" s="723"/>
      <c r="AG141" s="707"/>
      <c r="AH141" s="708"/>
    </row>
    <row r="142" spans="1:34" x14ac:dyDescent="0.4">
      <c r="A142" s="725"/>
      <c r="B142" s="721" t="s">
        <v>99</v>
      </c>
      <c r="C142" s="707"/>
      <c r="D142" s="707"/>
      <c r="E142" s="707"/>
      <c r="F142" s="707"/>
      <c r="G142" s="707"/>
      <c r="H142" s="707"/>
      <c r="I142" s="707"/>
      <c r="J142" s="722"/>
      <c r="K142" s="723"/>
      <c r="L142" s="707"/>
      <c r="M142" s="722"/>
      <c r="N142" s="723"/>
      <c r="O142" s="707"/>
      <c r="P142" s="722"/>
      <c r="Q142" s="723"/>
      <c r="R142" s="707"/>
      <c r="S142" s="722"/>
      <c r="T142" s="723"/>
      <c r="U142" s="707"/>
      <c r="V142" s="722"/>
      <c r="W142" s="723"/>
      <c r="X142" s="707"/>
      <c r="Y142" s="722"/>
      <c r="Z142" s="723"/>
      <c r="AA142" s="707"/>
      <c r="AB142" s="722"/>
      <c r="AC142" s="723"/>
      <c r="AD142" s="707"/>
      <c r="AE142" s="722"/>
      <c r="AF142" s="723"/>
      <c r="AG142" s="707"/>
      <c r="AH142" s="708"/>
    </row>
    <row r="143" spans="1:34" x14ac:dyDescent="0.4">
      <c r="A143" s="725"/>
      <c r="B143" s="667" t="s">
        <v>226</v>
      </c>
      <c r="C143" s="667"/>
      <c r="D143" s="667"/>
      <c r="E143" s="667"/>
      <c r="F143" s="667"/>
      <c r="G143" s="667"/>
      <c r="H143" s="667"/>
      <c r="I143" s="667"/>
      <c r="J143" s="667"/>
      <c r="K143" s="667"/>
      <c r="L143" s="667"/>
      <c r="M143" s="667"/>
      <c r="N143" s="667"/>
      <c r="O143" s="667"/>
      <c r="P143" s="667"/>
      <c r="Q143" s="667"/>
      <c r="R143" s="667"/>
      <c r="S143" s="667"/>
      <c r="T143" s="667"/>
      <c r="U143" s="667"/>
      <c r="V143" s="667"/>
      <c r="W143" s="667"/>
      <c r="X143" s="667"/>
      <c r="Y143" s="667"/>
      <c r="Z143" s="667"/>
      <c r="AA143" s="667"/>
      <c r="AB143" s="667"/>
      <c r="AC143" s="667"/>
      <c r="AD143" s="667"/>
      <c r="AE143" s="667"/>
      <c r="AF143" s="667"/>
      <c r="AG143" s="667"/>
      <c r="AH143" s="668"/>
    </row>
    <row r="144" spans="1:34" x14ac:dyDescent="0.4">
      <c r="A144" s="725"/>
      <c r="B144" s="669" t="s">
        <v>238</v>
      </c>
      <c r="C144" s="670"/>
      <c r="D144" s="670"/>
      <c r="E144" s="670"/>
      <c r="F144" s="670"/>
      <c r="G144" s="670"/>
      <c r="H144" s="670"/>
      <c r="I144" s="670"/>
      <c r="J144" s="671"/>
      <c r="K144" s="678" t="s">
        <v>239</v>
      </c>
      <c r="L144" s="678"/>
      <c r="M144" s="678"/>
      <c r="N144" s="678" t="s">
        <v>240</v>
      </c>
      <c r="O144" s="678"/>
      <c r="P144" s="678"/>
      <c r="Q144" s="678" t="s">
        <v>241</v>
      </c>
      <c r="R144" s="678"/>
      <c r="S144" s="678"/>
      <c r="T144" s="678" t="s">
        <v>242</v>
      </c>
      <c r="U144" s="678"/>
      <c r="V144" s="678"/>
      <c r="W144" s="678" t="s">
        <v>243</v>
      </c>
      <c r="X144" s="678"/>
      <c r="Y144" s="678"/>
      <c r="Z144" s="678" t="s">
        <v>244</v>
      </c>
      <c r="AA144" s="678"/>
      <c r="AB144" s="678"/>
      <c r="AC144" s="678" t="s">
        <v>245</v>
      </c>
      <c r="AD144" s="678"/>
      <c r="AE144" s="678"/>
      <c r="AF144" s="678" t="s">
        <v>246</v>
      </c>
      <c r="AG144" s="678"/>
      <c r="AH144" s="679"/>
    </row>
    <row r="145" spans="1:34" x14ac:dyDescent="0.4">
      <c r="A145" s="725"/>
      <c r="B145" s="672"/>
      <c r="C145" s="673"/>
      <c r="D145" s="673"/>
      <c r="E145" s="673"/>
      <c r="F145" s="673"/>
      <c r="G145" s="673"/>
      <c r="H145" s="673"/>
      <c r="I145" s="673"/>
      <c r="J145" s="674"/>
      <c r="K145" s="678"/>
      <c r="L145" s="678"/>
      <c r="M145" s="678"/>
      <c r="N145" s="678"/>
      <c r="O145" s="678"/>
      <c r="P145" s="678"/>
      <c r="Q145" s="678"/>
      <c r="R145" s="678"/>
      <c r="S145" s="678"/>
      <c r="T145" s="678"/>
      <c r="U145" s="678"/>
      <c r="V145" s="678"/>
      <c r="W145" s="678"/>
      <c r="X145" s="678"/>
      <c r="Y145" s="678"/>
      <c r="Z145" s="678"/>
      <c r="AA145" s="678"/>
      <c r="AB145" s="678"/>
      <c r="AC145" s="678"/>
      <c r="AD145" s="678"/>
      <c r="AE145" s="678"/>
      <c r="AF145" s="678"/>
      <c r="AG145" s="678"/>
      <c r="AH145" s="679"/>
    </row>
    <row r="146" spans="1:34" ht="17.25" x14ac:dyDescent="0.4">
      <c r="A146" s="725"/>
      <c r="B146" s="675"/>
      <c r="C146" s="676"/>
      <c r="D146" s="676"/>
      <c r="E146" s="676"/>
      <c r="F146" s="676"/>
      <c r="G146" s="676"/>
      <c r="H146" s="676"/>
      <c r="I146" s="676"/>
      <c r="J146" s="677"/>
      <c r="K146" s="680" t="s">
        <v>247</v>
      </c>
      <c r="L146" s="681"/>
      <c r="M146" s="681"/>
      <c r="N146" s="681"/>
      <c r="O146" s="681"/>
      <c r="P146" s="681"/>
      <c r="Q146" s="681"/>
      <c r="R146" s="681"/>
      <c r="S146" s="682"/>
      <c r="T146" s="661"/>
      <c r="U146" s="646"/>
      <c r="V146" s="646"/>
      <c r="W146" s="646"/>
      <c r="X146" s="646"/>
      <c r="Y146" s="646"/>
      <c r="Z146" s="646"/>
      <c r="AA146" s="646"/>
      <c r="AB146" s="646"/>
      <c r="AC146" s="646"/>
      <c r="AD146" s="646"/>
      <c r="AE146" s="646"/>
      <c r="AF146" s="646"/>
      <c r="AG146" s="646"/>
      <c r="AH146" s="647"/>
    </row>
    <row r="147" spans="1:34" ht="17.25" x14ac:dyDescent="0.4">
      <c r="A147" s="725"/>
      <c r="B147" s="662" t="s">
        <v>248</v>
      </c>
      <c r="C147" s="663"/>
      <c r="D147" s="649"/>
      <c r="E147" s="649"/>
      <c r="F147" s="649"/>
      <c r="G147" s="649"/>
      <c r="H147" s="649"/>
      <c r="I147" s="649"/>
      <c r="J147" s="649"/>
      <c r="K147" s="650"/>
      <c r="L147" s="651"/>
      <c r="M147" s="651"/>
      <c r="N147" s="651"/>
      <c r="O147" s="651"/>
      <c r="P147" s="645" t="s">
        <v>249</v>
      </c>
      <c r="Q147" s="645"/>
      <c r="R147" s="646"/>
      <c r="S147" s="646"/>
      <c r="T147" s="646"/>
      <c r="U147" s="646"/>
      <c r="V147" s="645" t="s">
        <v>250</v>
      </c>
      <c r="W147" s="645"/>
      <c r="X147" s="651"/>
      <c r="Y147" s="651"/>
      <c r="Z147" s="651"/>
      <c r="AA147" s="651"/>
      <c r="AB147" s="645" t="s">
        <v>249</v>
      </c>
      <c r="AC147" s="645"/>
      <c r="AD147" s="646"/>
      <c r="AE147" s="646"/>
      <c r="AF147" s="646"/>
      <c r="AG147" s="646"/>
      <c r="AH147" s="647"/>
    </row>
    <row r="148" spans="1:34" ht="17.25" x14ac:dyDescent="0.4">
      <c r="A148" s="725"/>
      <c r="B148" s="123"/>
      <c r="C148" s="124"/>
      <c r="D148" s="655" t="s">
        <v>251</v>
      </c>
      <c r="E148" s="655"/>
      <c r="F148" s="656"/>
      <c r="G148" s="652" t="s">
        <v>252</v>
      </c>
      <c r="H148" s="653"/>
      <c r="I148" s="653"/>
      <c r="J148" s="654"/>
      <c r="K148" s="650"/>
      <c r="L148" s="651"/>
      <c r="M148" s="651"/>
      <c r="N148" s="651"/>
      <c r="O148" s="651"/>
      <c r="P148" s="645" t="s">
        <v>249</v>
      </c>
      <c r="Q148" s="645"/>
      <c r="R148" s="646"/>
      <c r="S148" s="646"/>
      <c r="T148" s="646"/>
      <c r="U148" s="646"/>
      <c r="V148" s="645" t="s">
        <v>250</v>
      </c>
      <c r="W148" s="645"/>
      <c r="X148" s="651"/>
      <c r="Y148" s="651"/>
      <c r="Z148" s="651"/>
      <c r="AA148" s="651"/>
      <c r="AB148" s="645" t="s">
        <v>249</v>
      </c>
      <c r="AC148" s="645"/>
      <c r="AD148" s="646"/>
      <c r="AE148" s="646"/>
      <c r="AF148" s="646"/>
      <c r="AG148" s="646"/>
      <c r="AH148" s="647"/>
    </row>
    <row r="149" spans="1:34" ht="17.25" x14ac:dyDescent="0.4">
      <c r="A149" s="725"/>
      <c r="B149" s="123"/>
      <c r="C149" s="124"/>
      <c r="D149" s="657"/>
      <c r="E149" s="657"/>
      <c r="F149" s="658"/>
      <c r="G149" s="652" t="s">
        <v>245</v>
      </c>
      <c r="H149" s="653"/>
      <c r="I149" s="653"/>
      <c r="J149" s="654"/>
      <c r="K149" s="650"/>
      <c r="L149" s="651"/>
      <c r="M149" s="651"/>
      <c r="N149" s="651"/>
      <c r="O149" s="651"/>
      <c r="P149" s="645" t="s">
        <v>249</v>
      </c>
      <c r="Q149" s="645"/>
      <c r="R149" s="646"/>
      <c r="S149" s="646"/>
      <c r="T149" s="646"/>
      <c r="U149" s="646"/>
      <c r="V149" s="645" t="s">
        <v>250</v>
      </c>
      <c r="W149" s="645"/>
      <c r="X149" s="651"/>
      <c r="Y149" s="651"/>
      <c r="Z149" s="651"/>
      <c r="AA149" s="651"/>
      <c r="AB149" s="645" t="s">
        <v>249</v>
      </c>
      <c r="AC149" s="645"/>
      <c r="AD149" s="646"/>
      <c r="AE149" s="646"/>
      <c r="AF149" s="646"/>
      <c r="AG149" s="646"/>
      <c r="AH149" s="647"/>
    </row>
    <row r="150" spans="1:34" ht="17.25" x14ac:dyDescent="0.4">
      <c r="A150" s="725"/>
      <c r="B150" s="125"/>
      <c r="C150" s="126"/>
      <c r="D150" s="659"/>
      <c r="E150" s="659"/>
      <c r="F150" s="660"/>
      <c r="G150" s="652" t="s">
        <v>253</v>
      </c>
      <c r="H150" s="653"/>
      <c r="I150" s="653"/>
      <c r="J150" s="654"/>
      <c r="K150" s="650"/>
      <c r="L150" s="651"/>
      <c r="M150" s="651"/>
      <c r="N150" s="651"/>
      <c r="O150" s="651"/>
      <c r="P150" s="645" t="s">
        <v>249</v>
      </c>
      <c r="Q150" s="645"/>
      <c r="R150" s="646"/>
      <c r="S150" s="646"/>
      <c r="T150" s="646"/>
      <c r="U150" s="646"/>
      <c r="V150" s="645" t="s">
        <v>250</v>
      </c>
      <c r="W150" s="645"/>
      <c r="X150" s="651"/>
      <c r="Y150" s="651"/>
      <c r="Z150" s="651"/>
      <c r="AA150" s="651"/>
      <c r="AB150" s="645" t="s">
        <v>249</v>
      </c>
      <c r="AC150" s="645"/>
      <c r="AD150" s="646"/>
      <c r="AE150" s="646"/>
      <c r="AF150" s="646"/>
      <c r="AG150" s="646"/>
      <c r="AH150" s="647"/>
    </row>
    <row r="151" spans="1:34" ht="17.25" x14ac:dyDescent="0.4">
      <c r="A151" s="725"/>
      <c r="B151" s="648" t="s">
        <v>254</v>
      </c>
      <c r="C151" s="649"/>
      <c r="D151" s="649"/>
      <c r="E151" s="649"/>
      <c r="F151" s="649"/>
      <c r="G151" s="649"/>
      <c r="H151" s="649"/>
      <c r="I151" s="649"/>
      <c r="J151" s="649"/>
      <c r="K151" s="650"/>
      <c r="L151" s="651"/>
      <c r="M151" s="651"/>
      <c r="N151" s="651"/>
      <c r="O151" s="651"/>
      <c r="P151" s="645" t="s">
        <v>249</v>
      </c>
      <c r="Q151" s="645"/>
      <c r="R151" s="646"/>
      <c r="S151" s="646"/>
      <c r="T151" s="646"/>
      <c r="U151" s="646"/>
      <c r="V151" s="645" t="s">
        <v>250</v>
      </c>
      <c r="W151" s="645"/>
      <c r="X151" s="651"/>
      <c r="Y151" s="651"/>
      <c r="Z151" s="651"/>
      <c r="AA151" s="651"/>
      <c r="AB151" s="645" t="s">
        <v>249</v>
      </c>
      <c r="AC151" s="645"/>
      <c r="AD151" s="646"/>
      <c r="AE151" s="646"/>
      <c r="AF151" s="646"/>
      <c r="AG151" s="646"/>
      <c r="AH151" s="647"/>
    </row>
    <row r="152" spans="1:34" ht="18" thickBot="1" x14ac:dyDescent="0.45">
      <c r="A152" s="726"/>
      <c r="B152" s="637" t="s">
        <v>255</v>
      </c>
      <c r="C152" s="638"/>
      <c r="D152" s="638"/>
      <c r="E152" s="638"/>
      <c r="F152" s="638"/>
      <c r="G152" s="638"/>
      <c r="H152" s="638"/>
      <c r="I152" s="638"/>
      <c r="J152" s="638"/>
      <c r="K152" s="639"/>
      <c r="L152" s="640"/>
      <c r="M152" s="640"/>
      <c r="N152" s="640"/>
      <c r="O152" s="640"/>
      <c r="P152" s="640"/>
      <c r="Q152" s="640"/>
      <c r="R152" s="640"/>
      <c r="S152" s="640"/>
      <c r="T152" s="641" t="s">
        <v>256</v>
      </c>
      <c r="U152" s="641"/>
      <c r="V152" s="642"/>
      <c r="W152" s="643"/>
      <c r="X152" s="643"/>
      <c r="Y152" s="643"/>
      <c r="Z152" s="643"/>
      <c r="AA152" s="643"/>
      <c r="AB152" s="643"/>
      <c r="AC152" s="643"/>
      <c r="AD152" s="643"/>
      <c r="AE152" s="643"/>
      <c r="AF152" s="643"/>
      <c r="AG152" s="643"/>
      <c r="AH152" s="644"/>
    </row>
    <row r="153" spans="1:34" ht="17.25" x14ac:dyDescent="0.4">
      <c r="A153" s="127"/>
      <c r="B153" s="127"/>
      <c r="C153" s="127"/>
      <c r="D153" s="127"/>
      <c r="E153" s="127"/>
      <c r="F153" s="127"/>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row>
    <row r="154" spans="1:34" ht="19.5" x14ac:dyDescent="0.4">
      <c r="A154" s="694" t="s">
        <v>268</v>
      </c>
      <c r="B154" s="694"/>
      <c r="C154" s="694"/>
      <c r="D154" s="694"/>
      <c r="E154" s="694"/>
      <c r="F154" s="694"/>
      <c r="G154" s="694"/>
      <c r="H154" s="694"/>
      <c r="I154" s="694"/>
      <c r="J154" s="694"/>
      <c r="K154" s="694"/>
      <c r="L154" s="694"/>
      <c r="M154" s="694"/>
      <c r="N154" s="694"/>
      <c r="O154" s="694"/>
      <c r="P154" s="694"/>
      <c r="Q154" s="694"/>
      <c r="R154" s="694"/>
      <c r="S154" s="694"/>
      <c r="T154" s="694"/>
      <c r="U154" s="694"/>
      <c r="V154" s="694"/>
      <c r="W154" s="694"/>
      <c r="X154" s="694"/>
      <c r="Y154" s="694"/>
      <c r="Z154" s="694"/>
      <c r="AA154" s="694"/>
      <c r="AB154" s="694"/>
      <c r="AC154" s="694"/>
      <c r="AD154" s="694"/>
      <c r="AE154" s="694"/>
      <c r="AF154" s="694"/>
      <c r="AG154" s="694"/>
      <c r="AH154" s="694"/>
    </row>
    <row r="155" spans="1:34" ht="20.25" thickBot="1" x14ac:dyDescent="0.45">
      <c r="A155" s="695" t="s">
        <v>269</v>
      </c>
      <c r="B155" s="695"/>
      <c r="C155" s="695"/>
      <c r="D155" s="695"/>
      <c r="E155" s="695"/>
      <c r="F155" s="695"/>
      <c r="G155" s="695"/>
      <c r="H155" s="695"/>
      <c r="I155" s="695"/>
      <c r="J155" s="695"/>
      <c r="K155" s="695"/>
      <c r="L155" s="695"/>
      <c r="M155" s="695"/>
      <c r="N155" s="695"/>
      <c r="O155" s="695"/>
      <c r="P155" s="695"/>
      <c r="Q155" s="695"/>
      <c r="R155" s="695"/>
      <c r="S155" s="695"/>
      <c r="T155" s="695"/>
      <c r="U155" s="695"/>
      <c r="V155" s="695"/>
      <c r="W155" s="695"/>
      <c r="X155" s="695"/>
      <c r="Y155" s="695"/>
      <c r="Z155" s="695"/>
      <c r="AA155" s="695"/>
      <c r="AB155" s="695"/>
      <c r="AC155" s="695"/>
      <c r="AD155" s="695"/>
      <c r="AE155" s="695"/>
      <c r="AF155" s="695"/>
      <c r="AG155" s="695"/>
      <c r="AH155" s="695"/>
    </row>
    <row r="156" spans="1:34" x14ac:dyDescent="0.4">
      <c r="A156" s="696" t="s">
        <v>102</v>
      </c>
      <c r="B156" s="697"/>
      <c r="C156" s="702" t="s">
        <v>13</v>
      </c>
      <c r="D156" s="703"/>
      <c r="E156" s="703"/>
      <c r="F156" s="703"/>
      <c r="G156" s="704"/>
      <c r="H156" s="702"/>
      <c r="I156" s="703"/>
      <c r="J156" s="703"/>
      <c r="K156" s="703"/>
      <c r="L156" s="703"/>
      <c r="M156" s="703"/>
      <c r="N156" s="703"/>
      <c r="O156" s="703"/>
      <c r="P156" s="703"/>
      <c r="Q156" s="703"/>
      <c r="R156" s="703"/>
      <c r="S156" s="703"/>
      <c r="T156" s="703"/>
      <c r="U156" s="703"/>
      <c r="V156" s="703"/>
      <c r="W156" s="703"/>
      <c r="X156" s="703"/>
      <c r="Y156" s="703"/>
      <c r="Z156" s="703"/>
      <c r="AA156" s="703"/>
      <c r="AB156" s="703"/>
      <c r="AC156" s="703"/>
      <c r="AD156" s="703"/>
      <c r="AE156" s="703"/>
      <c r="AF156" s="703"/>
      <c r="AG156" s="703"/>
      <c r="AH156" s="705"/>
    </row>
    <row r="157" spans="1:34" x14ac:dyDescent="0.4">
      <c r="A157" s="698"/>
      <c r="B157" s="699"/>
      <c r="C157" s="706" t="s">
        <v>91</v>
      </c>
      <c r="D157" s="706"/>
      <c r="E157" s="706"/>
      <c r="F157" s="706"/>
      <c r="G157" s="706"/>
      <c r="H157" s="707"/>
      <c r="I157" s="707"/>
      <c r="J157" s="707"/>
      <c r="K157" s="707"/>
      <c r="L157" s="707"/>
      <c r="M157" s="707"/>
      <c r="N157" s="707"/>
      <c r="O157" s="707"/>
      <c r="P157" s="707"/>
      <c r="Q157" s="707"/>
      <c r="R157" s="707"/>
      <c r="S157" s="707"/>
      <c r="T157" s="707"/>
      <c r="U157" s="707"/>
      <c r="V157" s="707"/>
      <c r="W157" s="707"/>
      <c r="X157" s="707"/>
      <c r="Y157" s="707"/>
      <c r="Z157" s="707"/>
      <c r="AA157" s="707"/>
      <c r="AB157" s="707"/>
      <c r="AC157" s="707"/>
      <c r="AD157" s="707"/>
      <c r="AE157" s="707"/>
      <c r="AF157" s="707"/>
      <c r="AG157" s="707"/>
      <c r="AH157" s="708"/>
    </row>
    <row r="158" spans="1:34" x14ac:dyDescent="0.4">
      <c r="A158" s="698"/>
      <c r="B158" s="699"/>
      <c r="C158" s="706" t="s">
        <v>7</v>
      </c>
      <c r="D158" s="706"/>
      <c r="E158" s="706"/>
      <c r="F158" s="706"/>
      <c r="G158" s="706"/>
      <c r="H158" s="379" t="s">
        <v>16</v>
      </c>
      <c r="I158" s="380"/>
      <c r="J158" s="380"/>
      <c r="K158" s="380"/>
      <c r="L158" s="709"/>
      <c r="M158" s="709"/>
      <c r="N158" s="10" t="s">
        <v>17</v>
      </c>
      <c r="O158" s="709"/>
      <c r="P158" s="709"/>
      <c r="Q158" s="11" t="s">
        <v>18</v>
      </c>
      <c r="R158" s="380"/>
      <c r="S158" s="380"/>
      <c r="T158" s="380"/>
      <c r="U158" s="380"/>
      <c r="V158" s="380"/>
      <c r="W158" s="380"/>
      <c r="X158" s="380"/>
      <c r="Y158" s="380"/>
      <c r="Z158" s="380"/>
      <c r="AA158" s="380"/>
      <c r="AB158" s="380"/>
      <c r="AC158" s="380"/>
      <c r="AD158" s="380"/>
      <c r="AE158" s="380"/>
      <c r="AF158" s="380"/>
      <c r="AG158" s="380"/>
      <c r="AH158" s="515"/>
    </row>
    <row r="159" spans="1:34" x14ac:dyDescent="0.4">
      <c r="A159" s="698"/>
      <c r="B159" s="699"/>
      <c r="C159" s="706"/>
      <c r="D159" s="706"/>
      <c r="E159" s="706"/>
      <c r="F159" s="706"/>
      <c r="G159" s="706"/>
      <c r="H159" s="373"/>
      <c r="I159" s="374"/>
      <c r="J159" s="374"/>
      <c r="K159" s="374"/>
      <c r="L159" s="12" t="s">
        <v>19</v>
      </c>
      <c r="M159" s="12" t="s">
        <v>20</v>
      </c>
      <c r="N159" s="374"/>
      <c r="O159" s="374"/>
      <c r="P159" s="374"/>
      <c r="Q159" s="374"/>
      <c r="R159" s="374"/>
      <c r="S159" s="374"/>
      <c r="T159" s="374"/>
      <c r="U159" s="374"/>
      <c r="V159" s="12" t="s">
        <v>21</v>
      </c>
      <c r="W159" s="12" t="s">
        <v>22</v>
      </c>
      <c r="X159" s="374"/>
      <c r="Y159" s="374"/>
      <c r="Z159" s="374"/>
      <c r="AA159" s="374"/>
      <c r="AB159" s="374"/>
      <c r="AC159" s="374"/>
      <c r="AD159" s="374"/>
      <c r="AE159" s="374"/>
      <c r="AF159" s="374"/>
      <c r="AG159" s="374"/>
      <c r="AH159" s="526"/>
    </row>
    <row r="160" spans="1:34" x14ac:dyDescent="0.4">
      <c r="A160" s="698"/>
      <c r="B160" s="699"/>
      <c r="C160" s="706"/>
      <c r="D160" s="706"/>
      <c r="E160" s="706"/>
      <c r="F160" s="706"/>
      <c r="G160" s="706"/>
      <c r="H160" s="373"/>
      <c r="I160" s="374"/>
      <c r="J160" s="374"/>
      <c r="K160" s="374"/>
      <c r="L160" s="12" t="s">
        <v>23</v>
      </c>
      <c r="M160" s="12" t="s">
        <v>24</v>
      </c>
      <c r="N160" s="374"/>
      <c r="O160" s="374"/>
      <c r="P160" s="374"/>
      <c r="Q160" s="374"/>
      <c r="R160" s="374"/>
      <c r="S160" s="374"/>
      <c r="T160" s="374"/>
      <c r="U160" s="374"/>
      <c r="V160" s="12" t="s">
        <v>25</v>
      </c>
      <c r="W160" s="12" t="s">
        <v>26</v>
      </c>
      <c r="X160" s="374"/>
      <c r="Y160" s="374"/>
      <c r="Z160" s="374"/>
      <c r="AA160" s="374"/>
      <c r="AB160" s="374"/>
      <c r="AC160" s="374"/>
      <c r="AD160" s="374"/>
      <c r="AE160" s="374"/>
      <c r="AF160" s="374"/>
      <c r="AG160" s="374"/>
      <c r="AH160" s="526"/>
    </row>
    <row r="161" spans="1:34" x14ac:dyDescent="0.4">
      <c r="A161" s="698"/>
      <c r="B161" s="699"/>
      <c r="C161" s="706"/>
      <c r="D161" s="706"/>
      <c r="E161" s="706"/>
      <c r="F161" s="706"/>
      <c r="G161" s="706"/>
      <c r="H161" s="527"/>
      <c r="I161" s="528"/>
      <c r="J161" s="528"/>
      <c r="K161" s="528"/>
      <c r="L161" s="528"/>
      <c r="M161" s="528"/>
      <c r="N161" s="528"/>
      <c r="O161" s="528"/>
      <c r="P161" s="528"/>
      <c r="Q161" s="528"/>
      <c r="R161" s="528"/>
      <c r="S161" s="528"/>
      <c r="T161" s="528"/>
      <c r="U161" s="528"/>
      <c r="V161" s="528"/>
      <c r="W161" s="528"/>
      <c r="X161" s="528"/>
      <c r="Y161" s="528"/>
      <c r="Z161" s="528"/>
      <c r="AA161" s="528"/>
      <c r="AB161" s="528"/>
      <c r="AC161" s="528"/>
      <c r="AD161" s="528"/>
      <c r="AE161" s="528"/>
      <c r="AF161" s="528"/>
      <c r="AG161" s="528"/>
      <c r="AH161" s="529"/>
    </row>
    <row r="162" spans="1:34" x14ac:dyDescent="0.4">
      <c r="A162" s="698"/>
      <c r="B162" s="699"/>
      <c r="C162" s="706" t="s">
        <v>92</v>
      </c>
      <c r="D162" s="706"/>
      <c r="E162" s="706"/>
      <c r="F162" s="706"/>
      <c r="G162" s="706"/>
      <c r="H162" s="711" t="s">
        <v>28</v>
      </c>
      <c r="I162" s="712"/>
      <c r="J162" s="713"/>
      <c r="K162" s="396"/>
      <c r="L162" s="397"/>
      <c r="M162" s="397"/>
      <c r="N162" s="397"/>
      <c r="O162" s="397"/>
      <c r="P162" s="397"/>
      <c r="Q162" s="18" t="s">
        <v>29</v>
      </c>
      <c r="R162" s="19"/>
      <c r="S162" s="398"/>
      <c r="T162" s="398"/>
      <c r="U162" s="399"/>
      <c r="V162" s="711" t="s">
        <v>30</v>
      </c>
      <c r="W162" s="712"/>
      <c r="X162" s="713"/>
      <c r="Y162" s="714"/>
      <c r="Z162" s="715"/>
      <c r="AA162" s="715"/>
      <c r="AB162" s="715"/>
      <c r="AC162" s="715"/>
      <c r="AD162" s="715"/>
      <c r="AE162" s="715"/>
      <c r="AF162" s="715"/>
      <c r="AG162" s="715"/>
      <c r="AH162" s="716"/>
    </row>
    <row r="163" spans="1:34" ht="17.25" thickBot="1" x14ac:dyDescent="0.45">
      <c r="A163" s="700"/>
      <c r="B163" s="701"/>
      <c r="C163" s="710"/>
      <c r="D163" s="710"/>
      <c r="E163" s="710"/>
      <c r="F163" s="710"/>
      <c r="G163" s="710"/>
      <c r="H163" s="717" t="s">
        <v>31</v>
      </c>
      <c r="I163" s="717"/>
      <c r="J163" s="717"/>
      <c r="K163" s="718"/>
      <c r="L163" s="719"/>
      <c r="M163" s="719"/>
      <c r="N163" s="719"/>
      <c r="O163" s="719"/>
      <c r="P163" s="719"/>
      <c r="Q163" s="719"/>
      <c r="R163" s="719"/>
      <c r="S163" s="719"/>
      <c r="T163" s="719"/>
      <c r="U163" s="719"/>
      <c r="V163" s="719"/>
      <c r="W163" s="719"/>
      <c r="X163" s="719"/>
      <c r="Y163" s="719"/>
      <c r="Z163" s="719"/>
      <c r="AA163" s="719"/>
      <c r="AB163" s="719"/>
      <c r="AC163" s="719"/>
      <c r="AD163" s="719"/>
      <c r="AE163" s="719"/>
      <c r="AF163" s="719"/>
      <c r="AG163" s="719"/>
      <c r="AH163" s="720"/>
    </row>
    <row r="164" spans="1:34" x14ac:dyDescent="0.4">
      <c r="A164" s="683" t="s">
        <v>226</v>
      </c>
      <c r="B164" s="684"/>
      <c r="C164" s="684"/>
      <c r="D164" s="684"/>
      <c r="E164" s="684"/>
      <c r="F164" s="684"/>
      <c r="G164" s="684"/>
      <c r="H164" s="684"/>
      <c r="I164" s="684"/>
      <c r="J164" s="684"/>
      <c r="K164" s="684"/>
      <c r="L164" s="684"/>
      <c r="M164" s="684"/>
      <c r="N164" s="684"/>
      <c r="O164" s="684"/>
      <c r="P164" s="684"/>
      <c r="Q164" s="684"/>
      <c r="R164" s="684"/>
      <c r="S164" s="684"/>
      <c r="T164" s="684"/>
      <c r="U164" s="684"/>
      <c r="V164" s="684"/>
      <c r="W164" s="684"/>
      <c r="X164" s="684"/>
      <c r="Y164" s="684"/>
      <c r="Z164" s="684"/>
      <c r="AA164" s="684"/>
      <c r="AB164" s="684"/>
      <c r="AC164" s="684"/>
      <c r="AD164" s="684"/>
      <c r="AE164" s="684"/>
      <c r="AF164" s="684"/>
      <c r="AG164" s="684"/>
      <c r="AH164" s="685"/>
    </row>
    <row r="165" spans="1:34" ht="17.25" thickBot="1" x14ac:dyDescent="0.45">
      <c r="A165" s="686" t="s">
        <v>227</v>
      </c>
      <c r="B165" s="687"/>
      <c r="C165" s="687"/>
      <c r="D165" s="687"/>
      <c r="E165" s="687"/>
      <c r="F165" s="687"/>
      <c r="G165" s="687"/>
      <c r="H165" s="687"/>
      <c r="I165" s="687"/>
      <c r="J165" s="687"/>
      <c r="K165" s="687"/>
      <c r="L165" s="687"/>
      <c r="M165" s="688"/>
      <c r="N165" s="689"/>
      <c r="O165" s="690"/>
      <c r="P165" s="690"/>
      <c r="Q165" s="128"/>
      <c r="R165" s="128"/>
      <c r="S165" s="128" t="s">
        <v>228</v>
      </c>
      <c r="T165" s="691" t="s">
        <v>229</v>
      </c>
      <c r="U165" s="687"/>
      <c r="V165" s="687"/>
      <c r="W165" s="687"/>
      <c r="X165" s="687"/>
      <c r="Y165" s="687"/>
      <c r="Z165" s="687"/>
      <c r="AA165" s="687"/>
      <c r="AB165" s="687"/>
      <c r="AC165" s="688"/>
      <c r="AD165" s="692"/>
      <c r="AE165" s="693"/>
      <c r="AF165" s="693"/>
      <c r="AG165" s="128" t="s">
        <v>230</v>
      </c>
      <c r="AH165" s="129"/>
    </row>
    <row r="166" spans="1:34" x14ac:dyDescent="0.4">
      <c r="A166" s="664" t="s">
        <v>266</v>
      </c>
      <c r="B166" s="667" t="s">
        <v>226</v>
      </c>
      <c r="C166" s="667"/>
      <c r="D166" s="667"/>
      <c r="E166" s="667"/>
      <c r="F166" s="667"/>
      <c r="G166" s="667"/>
      <c r="H166" s="667"/>
      <c r="I166" s="667"/>
      <c r="J166" s="667"/>
      <c r="K166" s="667"/>
      <c r="L166" s="667"/>
      <c r="M166" s="667"/>
      <c r="N166" s="667"/>
      <c r="O166" s="667"/>
      <c r="P166" s="667"/>
      <c r="Q166" s="667"/>
      <c r="R166" s="667"/>
      <c r="S166" s="667"/>
      <c r="T166" s="667"/>
      <c r="U166" s="667"/>
      <c r="V166" s="667"/>
      <c r="W166" s="667"/>
      <c r="X166" s="667"/>
      <c r="Y166" s="667"/>
      <c r="Z166" s="667"/>
      <c r="AA166" s="667"/>
      <c r="AB166" s="667"/>
      <c r="AC166" s="667"/>
      <c r="AD166" s="667"/>
      <c r="AE166" s="667"/>
      <c r="AF166" s="667"/>
      <c r="AG166" s="667"/>
      <c r="AH166" s="668"/>
    </row>
    <row r="167" spans="1:34" x14ac:dyDescent="0.4">
      <c r="A167" s="665"/>
      <c r="B167" s="669" t="s">
        <v>238</v>
      </c>
      <c r="C167" s="670"/>
      <c r="D167" s="670"/>
      <c r="E167" s="670"/>
      <c r="F167" s="670"/>
      <c r="G167" s="670"/>
      <c r="H167" s="670"/>
      <c r="I167" s="670"/>
      <c r="J167" s="671"/>
      <c r="K167" s="678" t="s">
        <v>239</v>
      </c>
      <c r="L167" s="678"/>
      <c r="M167" s="678"/>
      <c r="N167" s="678" t="s">
        <v>240</v>
      </c>
      <c r="O167" s="678"/>
      <c r="P167" s="678"/>
      <c r="Q167" s="678" t="s">
        <v>241</v>
      </c>
      <c r="R167" s="678"/>
      <c r="S167" s="678"/>
      <c r="T167" s="678" t="s">
        <v>242</v>
      </c>
      <c r="U167" s="678"/>
      <c r="V167" s="678"/>
      <c r="W167" s="678" t="s">
        <v>243</v>
      </c>
      <c r="X167" s="678"/>
      <c r="Y167" s="678"/>
      <c r="Z167" s="678" t="s">
        <v>244</v>
      </c>
      <c r="AA167" s="678"/>
      <c r="AB167" s="678"/>
      <c r="AC167" s="678" t="s">
        <v>245</v>
      </c>
      <c r="AD167" s="678"/>
      <c r="AE167" s="678"/>
      <c r="AF167" s="678" t="s">
        <v>246</v>
      </c>
      <c r="AG167" s="678"/>
      <c r="AH167" s="679"/>
    </row>
    <row r="168" spans="1:34" x14ac:dyDescent="0.4">
      <c r="A168" s="665"/>
      <c r="B168" s="672"/>
      <c r="C168" s="673"/>
      <c r="D168" s="673"/>
      <c r="E168" s="673"/>
      <c r="F168" s="673"/>
      <c r="G168" s="673"/>
      <c r="H168" s="673"/>
      <c r="I168" s="673"/>
      <c r="J168" s="674"/>
      <c r="K168" s="678"/>
      <c r="L168" s="678"/>
      <c r="M168" s="678"/>
      <c r="N168" s="678"/>
      <c r="O168" s="678"/>
      <c r="P168" s="678"/>
      <c r="Q168" s="678"/>
      <c r="R168" s="678"/>
      <c r="S168" s="678"/>
      <c r="T168" s="678"/>
      <c r="U168" s="678"/>
      <c r="V168" s="678"/>
      <c r="W168" s="678"/>
      <c r="X168" s="678"/>
      <c r="Y168" s="678"/>
      <c r="Z168" s="678"/>
      <c r="AA168" s="678"/>
      <c r="AB168" s="678"/>
      <c r="AC168" s="678"/>
      <c r="AD168" s="678"/>
      <c r="AE168" s="678"/>
      <c r="AF168" s="678"/>
      <c r="AG168" s="678"/>
      <c r="AH168" s="679"/>
    </row>
    <row r="169" spans="1:34" ht="17.25" x14ac:dyDescent="0.4">
      <c r="A169" s="665"/>
      <c r="B169" s="675"/>
      <c r="C169" s="676"/>
      <c r="D169" s="676"/>
      <c r="E169" s="676"/>
      <c r="F169" s="676"/>
      <c r="G169" s="676"/>
      <c r="H169" s="676"/>
      <c r="I169" s="676"/>
      <c r="J169" s="677"/>
      <c r="K169" s="680" t="s">
        <v>247</v>
      </c>
      <c r="L169" s="681"/>
      <c r="M169" s="681"/>
      <c r="N169" s="681"/>
      <c r="O169" s="681"/>
      <c r="P169" s="681"/>
      <c r="Q169" s="681"/>
      <c r="R169" s="681"/>
      <c r="S169" s="682"/>
      <c r="T169" s="661"/>
      <c r="U169" s="646"/>
      <c r="V169" s="646"/>
      <c r="W169" s="646"/>
      <c r="X169" s="646"/>
      <c r="Y169" s="646"/>
      <c r="Z169" s="646"/>
      <c r="AA169" s="646"/>
      <c r="AB169" s="646"/>
      <c r="AC169" s="646"/>
      <c r="AD169" s="646"/>
      <c r="AE169" s="646"/>
      <c r="AF169" s="646"/>
      <c r="AG169" s="646"/>
      <c r="AH169" s="647"/>
    </row>
    <row r="170" spans="1:34" ht="17.25" x14ac:dyDescent="0.4">
      <c r="A170" s="665"/>
      <c r="B170" s="662" t="s">
        <v>248</v>
      </c>
      <c r="C170" s="663"/>
      <c r="D170" s="649"/>
      <c r="E170" s="649"/>
      <c r="F170" s="649"/>
      <c r="G170" s="649"/>
      <c r="H170" s="649"/>
      <c r="I170" s="649"/>
      <c r="J170" s="649"/>
      <c r="K170" s="650"/>
      <c r="L170" s="651"/>
      <c r="M170" s="651"/>
      <c r="N170" s="651"/>
      <c r="O170" s="651"/>
      <c r="P170" s="645" t="s">
        <v>249</v>
      </c>
      <c r="Q170" s="645"/>
      <c r="R170" s="646"/>
      <c r="S170" s="646"/>
      <c r="T170" s="646"/>
      <c r="U170" s="646"/>
      <c r="V170" s="645" t="s">
        <v>250</v>
      </c>
      <c r="W170" s="645"/>
      <c r="X170" s="651"/>
      <c r="Y170" s="651"/>
      <c r="Z170" s="651"/>
      <c r="AA170" s="651"/>
      <c r="AB170" s="645" t="s">
        <v>249</v>
      </c>
      <c r="AC170" s="645"/>
      <c r="AD170" s="646"/>
      <c r="AE170" s="646"/>
      <c r="AF170" s="646"/>
      <c r="AG170" s="646"/>
      <c r="AH170" s="647"/>
    </row>
    <row r="171" spans="1:34" ht="17.25" x14ac:dyDescent="0.4">
      <c r="A171" s="665"/>
      <c r="B171" s="123"/>
      <c r="C171" s="124"/>
      <c r="D171" s="655" t="s">
        <v>251</v>
      </c>
      <c r="E171" s="655"/>
      <c r="F171" s="656"/>
      <c r="G171" s="652" t="s">
        <v>252</v>
      </c>
      <c r="H171" s="653"/>
      <c r="I171" s="653"/>
      <c r="J171" s="654"/>
      <c r="K171" s="650"/>
      <c r="L171" s="651"/>
      <c r="M171" s="651"/>
      <c r="N171" s="651"/>
      <c r="O171" s="651"/>
      <c r="P171" s="645" t="s">
        <v>249</v>
      </c>
      <c r="Q171" s="645"/>
      <c r="R171" s="646"/>
      <c r="S171" s="646"/>
      <c r="T171" s="646"/>
      <c r="U171" s="646"/>
      <c r="V171" s="645" t="s">
        <v>250</v>
      </c>
      <c r="W171" s="645"/>
      <c r="X171" s="651"/>
      <c r="Y171" s="651"/>
      <c r="Z171" s="651"/>
      <c r="AA171" s="651"/>
      <c r="AB171" s="645" t="s">
        <v>249</v>
      </c>
      <c r="AC171" s="645"/>
      <c r="AD171" s="646"/>
      <c r="AE171" s="646"/>
      <c r="AF171" s="646"/>
      <c r="AG171" s="646"/>
      <c r="AH171" s="647"/>
    </row>
    <row r="172" spans="1:34" ht="17.25" x14ac:dyDescent="0.4">
      <c r="A172" s="665"/>
      <c r="B172" s="123"/>
      <c r="C172" s="124"/>
      <c r="D172" s="657"/>
      <c r="E172" s="657"/>
      <c r="F172" s="658"/>
      <c r="G172" s="652" t="s">
        <v>245</v>
      </c>
      <c r="H172" s="653"/>
      <c r="I172" s="653"/>
      <c r="J172" s="654"/>
      <c r="K172" s="650"/>
      <c r="L172" s="651"/>
      <c r="M172" s="651"/>
      <c r="N172" s="651"/>
      <c r="O172" s="651"/>
      <c r="P172" s="645" t="s">
        <v>249</v>
      </c>
      <c r="Q172" s="645"/>
      <c r="R172" s="646"/>
      <c r="S172" s="646"/>
      <c r="T172" s="646"/>
      <c r="U172" s="646"/>
      <c r="V172" s="645" t="s">
        <v>250</v>
      </c>
      <c r="W172" s="645"/>
      <c r="X172" s="651"/>
      <c r="Y172" s="651"/>
      <c r="Z172" s="651"/>
      <c r="AA172" s="651"/>
      <c r="AB172" s="645" t="s">
        <v>249</v>
      </c>
      <c r="AC172" s="645"/>
      <c r="AD172" s="646"/>
      <c r="AE172" s="646"/>
      <c r="AF172" s="646"/>
      <c r="AG172" s="646"/>
      <c r="AH172" s="647"/>
    </row>
    <row r="173" spans="1:34" ht="17.25" x14ac:dyDescent="0.4">
      <c r="A173" s="665"/>
      <c r="B173" s="125"/>
      <c r="C173" s="126"/>
      <c r="D173" s="659"/>
      <c r="E173" s="659"/>
      <c r="F173" s="660"/>
      <c r="G173" s="652" t="s">
        <v>253</v>
      </c>
      <c r="H173" s="653"/>
      <c r="I173" s="653"/>
      <c r="J173" s="654"/>
      <c r="K173" s="650"/>
      <c r="L173" s="651"/>
      <c r="M173" s="651"/>
      <c r="N173" s="651"/>
      <c r="O173" s="651"/>
      <c r="P173" s="645" t="s">
        <v>249</v>
      </c>
      <c r="Q173" s="645"/>
      <c r="R173" s="646"/>
      <c r="S173" s="646"/>
      <c r="T173" s="646"/>
      <c r="U173" s="646"/>
      <c r="V173" s="645" t="s">
        <v>250</v>
      </c>
      <c r="W173" s="645"/>
      <c r="X173" s="651"/>
      <c r="Y173" s="651"/>
      <c r="Z173" s="651"/>
      <c r="AA173" s="651"/>
      <c r="AB173" s="645" t="s">
        <v>249</v>
      </c>
      <c r="AC173" s="645"/>
      <c r="AD173" s="646"/>
      <c r="AE173" s="646"/>
      <c r="AF173" s="646"/>
      <c r="AG173" s="646"/>
      <c r="AH173" s="647"/>
    </row>
    <row r="174" spans="1:34" ht="17.25" x14ac:dyDescent="0.4">
      <c r="A174" s="665"/>
      <c r="B174" s="648" t="s">
        <v>254</v>
      </c>
      <c r="C174" s="649"/>
      <c r="D174" s="649"/>
      <c r="E174" s="649"/>
      <c r="F174" s="649"/>
      <c r="G174" s="649"/>
      <c r="H174" s="649"/>
      <c r="I174" s="649"/>
      <c r="J174" s="649"/>
      <c r="K174" s="650"/>
      <c r="L174" s="651"/>
      <c r="M174" s="651"/>
      <c r="N174" s="651"/>
      <c r="O174" s="651"/>
      <c r="P174" s="645" t="s">
        <v>249</v>
      </c>
      <c r="Q174" s="645"/>
      <c r="R174" s="646"/>
      <c r="S174" s="646"/>
      <c r="T174" s="646"/>
      <c r="U174" s="646"/>
      <c r="V174" s="645" t="s">
        <v>250</v>
      </c>
      <c r="W174" s="645"/>
      <c r="X174" s="651"/>
      <c r="Y174" s="651"/>
      <c r="Z174" s="651"/>
      <c r="AA174" s="651"/>
      <c r="AB174" s="645" t="s">
        <v>249</v>
      </c>
      <c r="AC174" s="645"/>
      <c r="AD174" s="646"/>
      <c r="AE174" s="646"/>
      <c r="AF174" s="646"/>
      <c r="AG174" s="646"/>
      <c r="AH174" s="647"/>
    </row>
    <row r="175" spans="1:34" ht="18" thickBot="1" x14ac:dyDescent="0.45">
      <c r="A175" s="665"/>
      <c r="B175" s="637" t="s">
        <v>255</v>
      </c>
      <c r="C175" s="638"/>
      <c r="D175" s="638"/>
      <c r="E175" s="638"/>
      <c r="F175" s="638"/>
      <c r="G175" s="638"/>
      <c r="H175" s="638"/>
      <c r="I175" s="638"/>
      <c r="J175" s="638"/>
      <c r="K175" s="639"/>
      <c r="L175" s="640"/>
      <c r="M175" s="640"/>
      <c r="N175" s="640"/>
      <c r="O175" s="640"/>
      <c r="P175" s="640"/>
      <c r="Q175" s="640"/>
      <c r="R175" s="640"/>
      <c r="S175" s="640"/>
      <c r="T175" s="641" t="s">
        <v>256</v>
      </c>
      <c r="U175" s="641"/>
      <c r="V175" s="642"/>
      <c r="W175" s="643"/>
      <c r="X175" s="643"/>
      <c r="Y175" s="643"/>
      <c r="Z175" s="643"/>
      <c r="AA175" s="643"/>
      <c r="AB175" s="643"/>
      <c r="AC175" s="643"/>
      <c r="AD175" s="643"/>
      <c r="AE175" s="643"/>
      <c r="AF175" s="643"/>
      <c r="AG175" s="643"/>
      <c r="AH175" s="644"/>
    </row>
    <row r="176" spans="1:34" x14ac:dyDescent="0.4">
      <c r="A176" s="664" t="s">
        <v>267</v>
      </c>
      <c r="B176" s="667" t="s">
        <v>226</v>
      </c>
      <c r="C176" s="667"/>
      <c r="D176" s="667"/>
      <c r="E176" s="667"/>
      <c r="F176" s="667"/>
      <c r="G176" s="667"/>
      <c r="H176" s="667"/>
      <c r="I176" s="667"/>
      <c r="J176" s="667"/>
      <c r="K176" s="667"/>
      <c r="L176" s="667"/>
      <c r="M176" s="667"/>
      <c r="N176" s="667"/>
      <c r="O176" s="667"/>
      <c r="P176" s="667"/>
      <c r="Q176" s="667"/>
      <c r="R176" s="667"/>
      <c r="S176" s="667"/>
      <c r="T176" s="667"/>
      <c r="U176" s="667"/>
      <c r="V176" s="667"/>
      <c r="W176" s="667"/>
      <c r="X176" s="667"/>
      <c r="Y176" s="667"/>
      <c r="Z176" s="667"/>
      <c r="AA176" s="667"/>
      <c r="AB176" s="667"/>
      <c r="AC176" s="667"/>
      <c r="AD176" s="667"/>
      <c r="AE176" s="667"/>
      <c r="AF176" s="667"/>
      <c r="AG176" s="667"/>
      <c r="AH176" s="668"/>
    </row>
    <row r="177" spans="1:34" x14ac:dyDescent="0.4">
      <c r="A177" s="665"/>
      <c r="B177" s="669" t="s">
        <v>238</v>
      </c>
      <c r="C177" s="670"/>
      <c r="D177" s="670"/>
      <c r="E177" s="670"/>
      <c r="F177" s="670"/>
      <c r="G177" s="670"/>
      <c r="H177" s="670"/>
      <c r="I177" s="670"/>
      <c r="J177" s="671"/>
      <c r="K177" s="678" t="s">
        <v>239</v>
      </c>
      <c r="L177" s="678"/>
      <c r="M177" s="678"/>
      <c r="N177" s="678" t="s">
        <v>240</v>
      </c>
      <c r="O177" s="678"/>
      <c r="P177" s="678"/>
      <c r="Q177" s="678" t="s">
        <v>241</v>
      </c>
      <c r="R177" s="678"/>
      <c r="S177" s="678"/>
      <c r="T177" s="678" t="s">
        <v>242</v>
      </c>
      <c r="U177" s="678"/>
      <c r="V177" s="678"/>
      <c r="W177" s="678" t="s">
        <v>243</v>
      </c>
      <c r="X177" s="678"/>
      <c r="Y177" s="678"/>
      <c r="Z177" s="678" t="s">
        <v>244</v>
      </c>
      <c r="AA177" s="678"/>
      <c r="AB177" s="678"/>
      <c r="AC177" s="678" t="s">
        <v>245</v>
      </c>
      <c r="AD177" s="678"/>
      <c r="AE177" s="678"/>
      <c r="AF177" s="678" t="s">
        <v>246</v>
      </c>
      <c r="AG177" s="678"/>
      <c r="AH177" s="679"/>
    </row>
    <row r="178" spans="1:34" x14ac:dyDescent="0.4">
      <c r="A178" s="665"/>
      <c r="B178" s="672"/>
      <c r="C178" s="673"/>
      <c r="D178" s="673"/>
      <c r="E178" s="673"/>
      <c r="F178" s="673"/>
      <c r="G178" s="673"/>
      <c r="H178" s="673"/>
      <c r="I178" s="673"/>
      <c r="J178" s="674"/>
      <c r="K178" s="678"/>
      <c r="L178" s="678"/>
      <c r="M178" s="678"/>
      <c r="N178" s="678"/>
      <c r="O178" s="678"/>
      <c r="P178" s="678"/>
      <c r="Q178" s="678"/>
      <c r="R178" s="678"/>
      <c r="S178" s="678"/>
      <c r="T178" s="678"/>
      <c r="U178" s="678"/>
      <c r="V178" s="678"/>
      <c r="W178" s="678"/>
      <c r="X178" s="678"/>
      <c r="Y178" s="678"/>
      <c r="Z178" s="678"/>
      <c r="AA178" s="678"/>
      <c r="AB178" s="678"/>
      <c r="AC178" s="678"/>
      <c r="AD178" s="678"/>
      <c r="AE178" s="678"/>
      <c r="AF178" s="678"/>
      <c r="AG178" s="678"/>
      <c r="AH178" s="679"/>
    </row>
    <row r="179" spans="1:34" ht="17.25" x14ac:dyDescent="0.4">
      <c r="A179" s="665"/>
      <c r="B179" s="675"/>
      <c r="C179" s="676"/>
      <c r="D179" s="676"/>
      <c r="E179" s="676"/>
      <c r="F179" s="676"/>
      <c r="G179" s="676"/>
      <c r="H179" s="676"/>
      <c r="I179" s="676"/>
      <c r="J179" s="677"/>
      <c r="K179" s="680" t="s">
        <v>247</v>
      </c>
      <c r="L179" s="681"/>
      <c r="M179" s="681"/>
      <c r="N179" s="681"/>
      <c r="O179" s="681"/>
      <c r="P179" s="681"/>
      <c r="Q179" s="681"/>
      <c r="R179" s="681"/>
      <c r="S179" s="682"/>
      <c r="T179" s="661"/>
      <c r="U179" s="646"/>
      <c r="V179" s="646"/>
      <c r="W179" s="646"/>
      <c r="X179" s="646"/>
      <c r="Y179" s="646"/>
      <c r="Z179" s="646"/>
      <c r="AA179" s="646"/>
      <c r="AB179" s="646"/>
      <c r="AC179" s="646"/>
      <c r="AD179" s="646"/>
      <c r="AE179" s="646"/>
      <c r="AF179" s="646"/>
      <c r="AG179" s="646"/>
      <c r="AH179" s="647"/>
    </row>
    <row r="180" spans="1:34" ht="17.25" x14ac:dyDescent="0.4">
      <c r="A180" s="665"/>
      <c r="B180" s="662" t="s">
        <v>248</v>
      </c>
      <c r="C180" s="663"/>
      <c r="D180" s="649"/>
      <c r="E180" s="649"/>
      <c r="F180" s="649"/>
      <c r="G180" s="649"/>
      <c r="H180" s="649"/>
      <c r="I180" s="649"/>
      <c r="J180" s="649"/>
      <c r="K180" s="650"/>
      <c r="L180" s="651"/>
      <c r="M180" s="651"/>
      <c r="N180" s="651"/>
      <c r="O180" s="651"/>
      <c r="P180" s="645" t="s">
        <v>249</v>
      </c>
      <c r="Q180" s="645"/>
      <c r="R180" s="646"/>
      <c r="S180" s="646"/>
      <c r="T180" s="646"/>
      <c r="U180" s="646"/>
      <c r="V180" s="645" t="s">
        <v>250</v>
      </c>
      <c r="W180" s="645"/>
      <c r="X180" s="651"/>
      <c r="Y180" s="651"/>
      <c r="Z180" s="651"/>
      <c r="AA180" s="651"/>
      <c r="AB180" s="645" t="s">
        <v>249</v>
      </c>
      <c r="AC180" s="645"/>
      <c r="AD180" s="646"/>
      <c r="AE180" s="646"/>
      <c r="AF180" s="646"/>
      <c r="AG180" s="646"/>
      <c r="AH180" s="647"/>
    </row>
    <row r="181" spans="1:34" ht="17.25" x14ac:dyDescent="0.4">
      <c r="A181" s="665"/>
      <c r="B181" s="123"/>
      <c r="C181" s="124"/>
      <c r="D181" s="655" t="s">
        <v>251</v>
      </c>
      <c r="E181" s="655"/>
      <c r="F181" s="656"/>
      <c r="G181" s="652" t="s">
        <v>252</v>
      </c>
      <c r="H181" s="653"/>
      <c r="I181" s="653"/>
      <c r="J181" s="654"/>
      <c r="K181" s="650"/>
      <c r="L181" s="651"/>
      <c r="M181" s="651"/>
      <c r="N181" s="651"/>
      <c r="O181" s="651"/>
      <c r="P181" s="645" t="s">
        <v>249</v>
      </c>
      <c r="Q181" s="645"/>
      <c r="R181" s="646"/>
      <c r="S181" s="646"/>
      <c r="T181" s="646"/>
      <c r="U181" s="646"/>
      <c r="V181" s="645" t="s">
        <v>250</v>
      </c>
      <c r="W181" s="645"/>
      <c r="X181" s="651"/>
      <c r="Y181" s="651"/>
      <c r="Z181" s="651"/>
      <c r="AA181" s="651"/>
      <c r="AB181" s="645" t="s">
        <v>249</v>
      </c>
      <c r="AC181" s="645"/>
      <c r="AD181" s="646"/>
      <c r="AE181" s="646"/>
      <c r="AF181" s="646"/>
      <c r="AG181" s="646"/>
      <c r="AH181" s="647"/>
    </row>
    <row r="182" spans="1:34" ht="17.25" x14ac:dyDescent="0.4">
      <c r="A182" s="665"/>
      <c r="B182" s="123"/>
      <c r="C182" s="124"/>
      <c r="D182" s="657"/>
      <c r="E182" s="657"/>
      <c r="F182" s="658"/>
      <c r="G182" s="652" t="s">
        <v>245</v>
      </c>
      <c r="H182" s="653"/>
      <c r="I182" s="653"/>
      <c r="J182" s="654"/>
      <c r="K182" s="650"/>
      <c r="L182" s="651"/>
      <c r="M182" s="651"/>
      <c r="N182" s="651"/>
      <c r="O182" s="651"/>
      <c r="P182" s="645" t="s">
        <v>249</v>
      </c>
      <c r="Q182" s="645"/>
      <c r="R182" s="646"/>
      <c r="S182" s="646"/>
      <c r="T182" s="646"/>
      <c r="U182" s="646"/>
      <c r="V182" s="645" t="s">
        <v>250</v>
      </c>
      <c r="W182" s="645"/>
      <c r="X182" s="651"/>
      <c r="Y182" s="651"/>
      <c r="Z182" s="651"/>
      <c r="AA182" s="651"/>
      <c r="AB182" s="645" t="s">
        <v>249</v>
      </c>
      <c r="AC182" s="645"/>
      <c r="AD182" s="646"/>
      <c r="AE182" s="646"/>
      <c r="AF182" s="646"/>
      <c r="AG182" s="646"/>
      <c r="AH182" s="647"/>
    </row>
    <row r="183" spans="1:34" ht="17.25" x14ac:dyDescent="0.4">
      <c r="A183" s="665"/>
      <c r="B183" s="125"/>
      <c r="C183" s="126"/>
      <c r="D183" s="659"/>
      <c r="E183" s="659"/>
      <c r="F183" s="660"/>
      <c r="G183" s="652" t="s">
        <v>253</v>
      </c>
      <c r="H183" s="653"/>
      <c r="I183" s="653"/>
      <c r="J183" s="654"/>
      <c r="K183" s="650"/>
      <c r="L183" s="651"/>
      <c r="M183" s="651"/>
      <c r="N183" s="651"/>
      <c r="O183" s="651"/>
      <c r="P183" s="645" t="s">
        <v>249</v>
      </c>
      <c r="Q183" s="645"/>
      <c r="R183" s="646"/>
      <c r="S183" s="646"/>
      <c r="T183" s="646"/>
      <c r="U183" s="646"/>
      <c r="V183" s="645" t="s">
        <v>250</v>
      </c>
      <c r="W183" s="645"/>
      <c r="X183" s="651"/>
      <c r="Y183" s="651"/>
      <c r="Z183" s="651"/>
      <c r="AA183" s="651"/>
      <c r="AB183" s="645" t="s">
        <v>249</v>
      </c>
      <c r="AC183" s="645"/>
      <c r="AD183" s="646"/>
      <c r="AE183" s="646"/>
      <c r="AF183" s="646"/>
      <c r="AG183" s="646"/>
      <c r="AH183" s="647"/>
    </row>
    <row r="184" spans="1:34" ht="17.25" x14ac:dyDescent="0.4">
      <c r="A184" s="665"/>
      <c r="B184" s="648" t="s">
        <v>254</v>
      </c>
      <c r="C184" s="649"/>
      <c r="D184" s="649"/>
      <c r="E184" s="649"/>
      <c r="F184" s="649"/>
      <c r="G184" s="649"/>
      <c r="H184" s="649"/>
      <c r="I184" s="649"/>
      <c r="J184" s="649"/>
      <c r="K184" s="650"/>
      <c r="L184" s="651"/>
      <c r="M184" s="651"/>
      <c r="N184" s="651"/>
      <c r="O184" s="651"/>
      <c r="P184" s="645" t="s">
        <v>249</v>
      </c>
      <c r="Q184" s="645"/>
      <c r="R184" s="646"/>
      <c r="S184" s="646"/>
      <c r="T184" s="646"/>
      <c r="U184" s="646"/>
      <c r="V184" s="645" t="s">
        <v>250</v>
      </c>
      <c r="W184" s="645"/>
      <c r="X184" s="651"/>
      <c r="Y184" s="651"/>
      <c r="Z184" s="651"/>
      <c r="AA184" s="651"/>
      <c r="AB184" s="645" t="s">
        <v>249</v>
      </c>
      <c r="AC184" s="645"/>
      <c r="AD184" s="646"/>
      <c r="AE184" s="646"/>
      <c r="AF184" s="646"/>
      <c r="AG184" s="646"/>
      <c r="AH184" s="647"/>
    </row>
    <row r="185" spans="1:34" ht="18" thickBot="1" x14ac:dyDescent="0.45">
      <c r="A185" s="666"/>
      <c r="B185" s="637" t="s">
        <v>255</v>
      </c>
      <c r="C185" s="638"/>
      <c r="D185" s="638"/>
      <c r="E185" s="638"/>
      <c r="F185" s="638"/>
      <c r="G185" s="638"/>
      <c r="H185" s="638"/>
      <c r="I185" s="638"/>
      <c r="J185" s="638"/>
      <c r="K185" s="639"/>
      <c r="L185" s="640"/>
      <c r="M185" s="640"/>
      <c r="N185" s="640"/>
      <c r="O185" s="640"/>
      <c r="P185" s="640"/>
      <c r="Q185" s="640"/>
      <c r="R185" s="640"/>
      <c r="S185" s="640"/>
      <c r="T185" s="641" t="s">
        <v>256</v>
      </c>
      <c r="U185" s="641"/>
      <c r="V185" s="642"/>
      <c r="W185" s="643"/>
      <c r="X185" s="643"/>
      <c r="Y185" s="643"/>
      <c r="Z185" s="643"/>
      <c r="AA185" s="643"/>
      <c r="AB185" s="643"/>
      <c r="AC185" s="643"/>
      <c r="AD185" s="643"/>
      <c r="AE185" s="643"/>
      <c r="AF185" s="643"/>
      <c r="AG185" s="643"/>
      <c r="AH185" s="644"/>
    </row>
  </sheetData>
  <mergeCells count="943">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J16"/>
    <mergeCell ref="K16:AH16"/>
    <mergeCell ref="C17:E19"/>
    <mergeCell ref="F17:J17"/>
    <mergeCell ref="K17:AH17"/>
    <mergeCell ref="F18:J19"/>
    <mergeCell ref="K18:AH18"/>
    <mergeCell ref="K19:AH19"/>
    <mergeCell ref="A20:AH20"/>
    <mergeCell ref="A21:M21"/>
    <mergeCell ref="N21:P21"/>
    <mergeCell ref="T21:AC21"/>
    <mergeCell ref="AD21:AF21"/>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B65:AC65"/>
    <mergeCell ref="AD65:AH65"/>
    <mergeCell ref="B66:J66"/>
    <mergeCell ref="K66:S66"/>
    <mergeCell ref="T66:V66"/>
    <mergeCell ref="W66:AH66"/>
    <mergeCell ref="B65:J65"/>
    <mergeCell ref="K65:O65"/>
    <mergeCell ref="P65:Q65"/>
    <mergeCell ref="R65:U65"/>
    <mergeCell ref="V65:W65"/>
    <mergeCell ref="X65:AA65"/>
    <mergeCell ref="L72:M72"/>
    <mergeCell ref="O72:P72"/>
    <mergeCell ref="R72:AH72"/>
    <mergeCell ref="H73:K74"/>
    <mergeCell ref="N73:U74"/>
    <mergeCell ref="X73:AH74"/>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K77:AH77"/>
    <mergeCell ref="A78:AH78"/>
    <mergeCell ref="A79:M79"/>
    <mergeCell ref="T79:AC79"/>
    <mergeCell ref="AD79:AF79"/>
    <mergeCell ref="A80:A89"/>
    <mergeCell ref="B80:AH80"/>
    <mergeCell ref="B81:J83"/>
    <mergeCell ref="K81:M81"/>
    <mergeCell ref="N81:P81"/>
    <mergeCell ref="Q81:S81"/>
    <mergeCell ref="T81:V81"/>
    <mergeCell ref="W81:Y81"/>
    <mergeCell ref="Z81:AB81"/>
    <mergeCell ref="AC81:AE81"/>
    <mergeCell ref="AF81:AH81"/>
    <mergeCell ref="K82:M82"/>
    <mergeCell ref="N82:P82"/>
    <mergeCell ref="Q82:S82"/>
    <mergeCell ref="T82:V82"/>
    <mergeCell ref="W82:Y82"/>
    <mergeCell ref="Z82:AB82"/>
    <mergeCell ref="AC82:AE82"/>
    <mergeCell ref="AF82:AH82"/>
    <mergeCell ref="K83:S83"/>
    <mergeCell ref="T83:AH83"/>
    <mergeCell ref="B84:J84"/>
    <mergeCell ref="K84:O84"/>
    <mergeCell ref="P84:Q84"/>
    <mergeCell ref="R84:U84"/>
    <mergeCell ref="V84:W84"/>
    <mergeCell ref="X84:AA84"/>
    <mergeCell ref="AB84:AC84"/>
    <mergeCell ref="AD84:AH84"/>
    <mergeCell ref="K86:O86"/>
    <mergeCell ref="P86:Q86"/>
    <mergeCell ref="R86:U86"/>
    <mergeCell ref="V86:W86"/>
    <mergeCell ref="X86:AA86"/>
    <mergeCell ref="AB86:AC86"/>
    <mergeCell ref="AD86:AH86"/>
    <mergeCell ref="AB87:AC87"/>
    <mergeCell ref="AD87:AH87"/>
    <mergeCell ref="B88:J88"/>
    <mergeCell ref="K88:O88"/>
    <mergeCell ref="P88:Q88"/>
    <mergeCell ref="R88:U88"/>
    <mergeCell ref="V88:W88"/>
    <mergeCell ref="X88:AA88"/>
    <mergeCell ref="AB88:AC88"/>
    <mergeCell ref="AD88:AH88"/>
    <mergeCell ref="G87:J87"/>
    <mergeCell ref="K87:O87"/>
    <mergeCell ref="P87:Q87"/>
    <mergeCell ref="R87:U87"/>
    <mergeCell ref="V87:W87"/>
    <mergeCell ref="X87:AA87"/>
    <mergeCell ref="D85:F87"/>
    <mergeCell ref="G85:J85"/>
    <mergeCell ref="K85:O85"/>
    <mergeCell ref="P85:Q85"/>
    <mergeCell ref="R85:U85"/>
    <mergeCell ref="V85:W85"/>
    <mergeCell ref="X85:AA85"/>
    <mergeCell ref="AB85:AC85"/>
    <mergeCell ref="AD85:AH85"/>
    <mergeCell ref="G86:J86"/>
    <mergeCell ref="B89:J89"/>
    <mergeCell ref="K89:S89"/>
    <mergeCell ref="T89:V89"/>
    <mergeCell ref="W89:AH89"/>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R94:U94"/>
    <mergeCell ref="V94:W94"/>
    <mergeCell ref="X94:AA94"/>
    <mergeCell ref="AB94:AC94"/>
    <mergeCell ref="AD94:AH94"/>
    <mergeCell ref="K96:O96"/>
    <mergeCell ref="P96:Q96"/>
    <mergeCell ref="R96:U96"/>
    <mergeCell ref="V96:W96"/>
    <mergeCell ref="X96:AA96"/>
    <mergeCell ref="AB96:AC96"/>
    <mergeCell ref="AD96:AH96"/>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P95:Q95"/>
    <mergeCell ref="R95:U95"/>
    <mergeCell ref="V95:W95"/>
    <mergeCell ref="X95:AA95"/>
    <mergeCell ref="AB95:AC95"/>
    <mergeCell ref="AD95:AH95"/>
    <mergeCell ref="G96:J96"/>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T103:AH103"/>
    <mergeCell ref="B104:J104"/>
    <mergeCell ref="K104:O104"/>
    <mergeCell ref="P104:Q104"/>
    <mergeCell ref="R104:U104"/>
    <mergeCell ref="V104:W104"/>
    <mergeCell ref="X104:AA104"/>
    <mergeCell ref="AB104:AC104"/>
    <mergeCell ref="AD104:AH104"/>
    <mergeCell ref="AD105:AH105"/>
    <mergeCell ref="G106:J106"/>
    <mergeCell ref="K106:O106"/>
    <mergeCell ref="P106:Q106"/>
    <mergeCell ref="R106:U106"/>
    <mergeCell ref="V106:W106"/>
    <mergeCell ref="X106:AA106"/>
    <mergeCell ref="AB106:AC106"/>
    <mergeCell ref="AD106:AH106"/>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D105:F107"/>
    <mergeCell ref="G105:J105"/>
    <mergeCell ref="K105:O105"/>
    <mergeCell ref="P105:Q105"/>
    <mergeCell ref="R105:U105"/>
    <mergeCell ref="V105:W105"/>
    <mergeCell ref="X105:AA105"/>
    <mergeCell ref="AB105:AC105"/>
    <mergeCell ref="W125:Y125"/>
    <mergeCell ref="Z125:AB125"/>
    <mergeCell ref="AC125:AE125"/>
    <mergeCell ref="AF125:AH125"/>
    <mergeCell ref="Z126:AB126"/>
    <mergeCell ref="AC126:AE126"/>
    <mergeCell ref="AF126:AH126"/>
    <mergeCell ref="B127:J127"/>
    <mergeCell ref="B109:J109"/>
    <mergeCell ref="K109:S109"/>
    <mergeCell ref="T109:V109"/>
    <mergeCell ref="W109:AH109"/>
    <mergeCell ref="A110:G110"/>
    <mergeCell ref="H110:AH110"/>
    <mergeCell ref="W127:Y127"/>
    <mergeCell ref="Z127:AB127"/>
    <mergeCell ref="B126:J126"/>
    <mergeCell ref="K126:M126"/>
    <mergeCell ref="N126:P126"/>
    <mergeCell ref="Q126:S126"/>
    <mergeCell ref="T126:V126"/>
    <mergeCell ref="W126:Y126"/>
    <mergeCell ref="A112:B120"/>
    <mergeCell ref="C112:C120"/>
    <mergeCell ref="D112:AH120"/>
    <mergeCell ref="A121:AH121"/>
    <mergeCell ref="A122:R122"/>
    <mergeCell ref="A123:A137"/>
    <mergeCell ref="B123:AH123"/>
    <mergeCell ref="B124:J125"/>
    <mergeCell ref="K124:P124"/>
    <mergeCell ref="Q124:V124"/>
    <mergeCell ref="W124:AB124"/>
    <mergeCell ref="AC124:AH124"/>
    <mergeCell ref="K125:M125"/>
    <mergeCell ref="N125:P125"/>
    <mergeCell ref="Q125:S125"/>
    <mergeCell ref="T125:V125"/>
    <mergeCell ref="AC127:AE127"/>
    <mergeCell ref="AF127:AH127"/>
    <mergeCell ref="B128:AH128"/>
    <mergeCell ref="B129:J131"/>
    <mergeCell ref="K129:M129"/>
    <mergeCell ref="N129:P129"/>
    <mergeCell ref="Q129:S129"/>
    <mergeCell ref="T129:V129"/>
    <mergeCell ref="W129:Y129"/>
    <mergeCell ref="Z129:AB129"/>
    <mergeCell ref="AC129:AE129"/>
    <mergeCell ref="AF129:AH129"/>
    <mergeCell ref="K130:M130"/>
    <mergeCell ref="N130:P130"/>
    <mergeCell ref="Q130:S130"/>
    <mergeCell ref="T130:V130"/>
    <mergeCell ref="W130:Y130"/>
    <mergeCell ref="Z130:AB130"/>
    <mergeCell ref="AC130:AE130"/>
    <mergeCell ref="AF130:AH130"/>
    <mergeCell ref="K127:M127"/>
    <mergeCell ref="N127:P127"/>
    <mergeCell ref="Q127:S127"/>
    <mergeCell ref="T127:V127"/>
    <mergeCell ref="D133:F135"/>
    <mergeCell ref="G133:J133"/>
    <mergeCell ref="K133:O133"/>
    <mergeCell ref="P133:Q133"/>
    <mergeCell ref="R133:U133"/>
    <mergeCell ref="V133:W133"/>
    <mergeCell ref="K131:S131"/>
    <mergeCell ref="T131:AH131"/>
    <mergeCell ref="B132:J132"/>
    <mergeCell ref="K132:O132"/>
    <mergeCell ref="P132:Q132"/>
    <mergeCell ref="R132:U132"/>
    <mergeCell ref="V132:W132"/>
    <mergeCell ref="X132:AA132"/>
    <mergeCell ref="AB132:AC132"/>
    <mergeCell ref="AD132:AH132"/>
    <mergeCell ref="X133:AA133"/>
    <mergeCell ref="AB133:AC133"/>
    <mergeCell ref="AD133:AH133"/>
    <mergeCell ref="G134:J134"/>
    <mergeCell ref="K134:O134"/>
    <mergeCell ref="P134:Q134"/>
    <mergeCell ref="R134:U134"/>
    <mergeCell ref="V134:W134"/>
    <mergeCell ref="X134:AA134"/>
    <mergeCell ref="AB134:AC134"/>
    <mergeCell ref="AD134:AH134"/>
    <mergeCell ref="G135:J135"/>
    <mergeCell ref="K135:O135"/>
    <mergeCell ref="P135:Q135"/>
    <mergeCell ref="R135:U135"/>
    <mergeCell ref="V135:W135"/>
    <mergeCell ref="X135:AA135"/>
    <mergeCell ref="AB135:AC135"/>
    <mergeCell ref="AD135:AH135"/>
    <mergeCell ref="AB136:AC136"/>
    <mergeCell ref="AD136:AH136"/>
    <mergeCell ref="B137:J137"/>
    <mergeCell ref="K137:S137"/>
    <mergeCell ref="T137:V137"/>
    <mergeCell ref="W137:AH137"/>
    <mergeCell ref="B136:J136"/>
    <mergeCell ref="K136:O136"/>
    <mergeCell ref="P136:Q136"/>
    <mergeCell ref="R136:U136"/>
    <mergeCell ref="V136:W136"/>
    <mergeCell ref="X136:AA136"/>
    <mergeCell ref="A138:A152"/>
    <mergeCell ref="B138:AH138"/>
    <mergeCell ref="B139:J140"/>
    <mergeCell ref="K139:P139"/>
    <mergeCell ref="Q139:V139"/>
    <mergeCell ref="W139:AB139"/>
    <mergeCell ref="AC139:AH139"/>
    <mergeCell ref="K140:M140"/>
    <mergeCell ref="N140:P140"/>
    <mergeCell ref="Q140:S140"/>
    <mergeCell ref="T140:V140"/>
    <mergeCell ref="W140:Y140"/>
    <mergeCell ref="Z140:AB140"/>
    <mergeCell ref="AC140:AE140"/>
    <mergeCell ref="AF140:AH140"/>
    <mergeCell ref="B141:J141"/>
    <mergeCell ref="K141:M141"/>
    <mergeCell ref="N141:P141"/>
    <mergeCell ref="Q141:S141"/>
    <mergeCell ref="T141:V141"/>
    <mergeCell ref="W141:Y141"/>
    <mergeCell ref="Z141:AB141"/>
    <mergeCell ref="AC141:AE141"/>
    <mergeCell ref="AF141:AH141"/>
    <mergeCell ref="B142:J142"/>
    <mergeCell ref="K142:M142"/>
    <mergeCell ref="N142:P142"/>
    <mergeCell ref="Q142:S142"/>
    <mergeCell ref="T142:V142"/>
    <mergeCell ref="W142:Y142"/>
    <mergeCell ref="Z142:AB142"/>
    <mergeCell ref="AC142:AE142"/>
    <mergeCell ref="AF142:AH142"/>
    <mergeCell ref="B143:AH143"/>
    <mergeCell ref="B144:J146"/>
    <mergeCell ref="K144:M144"/>
    <mergeCell ref="N144:P144"/>
    <mergeCell ref="Q144:S144"/>
    <mergeCell ref="T144:V144"/>
    <mergeCell ref="W144:Y144"/>
    <mergeCell ref="Z144:AB144"/>
    <mergeCell ref="AC144:AE144"/>
    <mergeCell ref="AF144:AH144"/>
    <mergeCell ref="K145:M145"/>
    <mergeCell ref="N145:P145"/>
    <mergeCell ref="Q145:S145"/>
    <mergeCell ref="T145:V145"/>
    <mergeCell ref="W145:Y145"/>
    <mergeCell ref="Z145:AB145"/>
    <mergeCell ref="AC145:AE145"/>
    <mergeCell ref="AF145:AH145"/>
    <mergeCell ref="K146:S146"/>
    <mergeCell ref="T146:AH146"/>
    <mergeCell ref="B147:J147"/>
    <mergeCell ref="K147:O147"/>
    <mergeCell ref="P147:Q147"/>
    <mergeCell ref="R147:U147"/>
    <mergeCell ref="V147:W147"/>
    <mergeCell ref="X147:AA147"/>
    <mergeCell ref="AB147:AC147"/>
    <mergeCell ref="AD147:AH147"/>
    <mergeCell ref="D148:F150"/>
    <mergeCell ref="G148:J148"/>
    <mergeCell ref="K148:O148"/>
    <mergeCell ref="P148:Q148"/>
    <mergeCell ref="R148:U148"/>
    <mergeCell ref="V148:W148"/>
    <mergeCell ref="X148:AA148"/>
    <mergeCell ref="AB148:AC148"/>
    <mergeCell ref="AD148:AH148"/>
    <mergeCell ref="AB149:AC149"/>
    <mergeCell ref="AD149:AH149"/>
    <mergeCell ref="G150:J150"/>
    <mergeCell ref="K150:O150"/>
    <mergeCell ref="P150:Q150"/>
    <mergeCell ref="R150:U150"/>
    <mergeCell ref="V150:W150"/>
    <mergeCell ref="X150:AA150"/>
    <mergeCell ref="AB150:AC150"/>
    <mergeCell ref="AD150:AH150"/>
    <mergeCell ref="G149:J149"/>
    <mergeCell ref="K149:O149"/>
    <mergeCell ref="P149:Q149"/>
    <mergeCell ref="R149:U149"/>
    <mergeCell ref="V149:W149"/>
    <mergeCell ref="X149:AA149"/>
    <mergeCell ref="AB151:AC151"/>
    <mergeCell ref="AD151:AH151"/>
    <mergeCell ref="B152:J152"/>
    <mergeCell ref="K152:S152"/>
    <mergeCell ref="T152:V152"/>
    <mergeCell ref="W152:AH152"/>
    <mergeCell ref="B151:J151"/>
    <mergeCell ref="K151:O151"/>
    <mergeCell ref="P151:Q151"/>
    <mergeCell ref="R151:U151"/>
    <mergeCell ref="V151:W151"/>
    <mergeCell ref="X151:AA151"/>
    <mergeCell ref="A154:AH154"/>
    <mergeCell ref="A155:AH155"/>
    <mergeCell ref="A156:B163"/>
    <mergeCell ref="C156:G156"/>
    <mergeCell ref="H156:AH156"/>
    <mergeCell ref="C157:G157"/>
    <mergeCell ref="H157:AH157"/>
    <mergeCell ref="C158:G161"/>
    <mergeCell ref="H158:K158"/>
    <mergeCell ref="L158:M158"/>
    <mergeCell ref="C162:G163"/>
    <mergeCell ref="H162:J162"/>
    <mergeCell ref="K162:P162"/>
    <mergeCell ref="S162:U162"/>
    <mergeCell ref="V162:X162"/>
    <mergeCell ref="Y162:AH162"/>
    <mergeCell ref="H163:J163"/>
    <mergeCell ref="K163:AH163"/>
    <mergeCell ref="O158:P158"/>
    <mergeCell ref="R158:AH158"/>
    <mergeCell ref="H159:K160"/>
    <mergeCell ref="N159:U160"/>
    <mergeCell ref="X159:AH160"/>
    <mergeCell ref="H161:AH161"/>
    <mergeCell ref="AF167:AH167"/>
    <mergeCell ref="A164:AH164"/>
    <mergeCell ref="A165:M165"/>
    <mergeCell ref="N165:P165"/>
    <mergeCell ref="T165:AC165"/>
    <mergeCell ref="AD165:AF165"/>
    <mergeCell ref="A166:A175"/>
    <mergeCell ref="B166:AH166"/>
    <mergeCell ref="B167:J169"/>
    <mergeCell ref="K167:M167"/>
    <mergeCell ref="N167:P167"/>
    <mergeCell ref="AC168:AE168"/>
    <mergeCell ref="AF168:AH168"/>
    <mergeCell ref="K169:S169"/>
    <mergeCell ref="T169:AH169"/>
    <mergeCell ref="B170:J170"/>
    <mergeCell ref="K170:O170"/>
    <mergeCell ref="P170:Q170"/>
    <mergeCell ref="R170:U170"/>
    <mergeCell ref="K168:M168"/>
    <mergeCell ref="N168:P168"/>
    <mergeCell ref="Q168:S168"/>
    <mergeCell ref="T168:V168"/>
    <mergeCell ref="W168:Y168"/>
    <mergeCell ref="Z168:AB168"/>
    <mergeCell ref="AB170:AC170"/>
    <mergeCell ref="Q167:S167"/>
    <mergeCell ref="T167:V167"/>
    <mergeCell ref="W167:Y167"/>
    <mergeCell ref="Z167:AB167"/>
    <mergeCell ref="AC167:AE167"/>
    <mergeCell ref="AD170:AH170"/>
    <mergeCell ref="D171:F173"/>
    <mergeCell ref="G171:J171"/>
    <mergeCell ref="K171:O171"/>
    <mergeCell ref="P171:Q171"/>
    <mergeCell ref="R171:U171"/>
    <mergeCell ref="V171:W171"/>
    <mergeCell ref="X171:AA171"/>
    <mergeCell ref="AB171:AC171"/>
    <mergeCell ref="AD171:AH171"/>
    <mergeCell ref="G172:J172"/>
    <mergeCell ref="K172:O172"/>
    <mergeCell ref="P172:Q172"/>
    <mergeCell ref="R172:U172"/>
    <mergeCell ref="V172:W172"/>
    <mergeCell ref="X172:AA172"/>
    <mergeCell ref="AB172:AC172"/>
    <mergeCell ref="AD172:AH172"/>
    <mergeCell ref="AB173:AC173"/>
    <mergeCell ref="AD173:AH173"/>
    <mergeCell ref="V170:W170"/>
    <mergeCell ref="X170:AA170"/>
    <mergeCell ref="B174:J174"/>
    <mergeCell ref="K174:O174"/>
    <mergeCell ref="P174:Q174"/>
    <mergeCell ref="R174:U174"/>
    <mergeCell ref="V174:W174"/>
    <mergeCell ref="X174:AA174"/>
    <mergeCell ref="AB174:AC174"/>
    <mergeCell ref="AD174:AH174"/>
    <mergeCell ref="G173:J173"/>
    <mergeCell ref="K173:O173"/>
    <mergeCell ref="P173:Q173"/>
    <mergeCell ref="R173:U173"/>
    <mergeCell ref="V173:W173"/>
    <mergeCell ref="X173:AA173"/>
    <mergeCell ref="B175:J175"/>
    <mergeCell ref="K175:S175"/>
    <mergeCell ref="T175:V175"/>
    <mergeCell ref="W175:AH175"/>
    <mergeCell ref="A176:A185"/>
    <mergeCell ref="B176:AH176"/>
    <mergeCell ref="B177:J179"/>
    <mergeCell ref="K177:M177"/>
    <mergeCell ref="N177:P177"/>
    <mergeCell ref="Q177:S177"/>
    <mergeCell ref="T177:V177"/>
    <mergeCell ref="W177:Y177"/>
    <mergeCell ref="Z177:AB177"/>
    <mergeCell ref="AC177:AE177"/>
    <mergeCell ref="AF177:AH177"/>
    <mergeCell ref="K178:M178"/>
    <mergeCell ref="N178:P178"/>
    <mergeCell ref="Q178:S178"/>
    <mergeCell ref="T178:V178"/>
    <mergeCell ref="W178:Y178"/>
    <mergeCell ref="Z178:AB178"/>
    <mergeCell ref="AC178:AE178"/>
    <mergeCell ref="AF178:AH178"/>
    <mergeCell ref="K179:S179"/>
    <mergeCell ref="T179:AH179"/>
    <mergeCell ref="B180:J180"/>
    <mergeCell ref="K180:O180"/>
    <mergeCell ref="P180:Q180"/>
    <mergeCell ref="R180:U180"/>
    <mergeCell ref="V180:W180"/>
    <mergeCell ref="X180:AA180"/>
    <mergeCell ref="AB180:AC180"/>
    <mergeCell ref="AD180:AH180"/>
    <mergeCell ref="R181:U181"/>
    <mergeCell ref="V181:W181"/>
    <mergeCell ref="X181:AA181"/>
    <mergeCell ref="AB181:AC181"/>
    <mergeCell ref="AD181:AH181"/>
    <mergeCell ref="G182:J182"/>
    <mergeCell ref="K182:O182"/>
    <mergeCell ref="P182:Q182"/>
    <mergeCell ref="R182:U182"/>
    <mergeCell ref="V182:W182"/>
    <mergeCell ref="X182:AA182"/>
    <mergeCell ref="AB182:AC182"/>
    <mergeCell ref="AD182:AH182"/>
    <mergeCell ref="B185:J185"/>
    <mergeCell ref="K185:S185"/>
    <mergeCell ref="T185:V185"/>
    <mergeCell ref="W185:AH185"/>
    <mergeCell ref="AB183:AC183"/>
    <mergeCell ref="AD183:AH183"/>
    <mergeCell ref="B184:J184"/>
    <mergeCell ref="K184:O184"/>
    <mergeCell ref="P184:Q184"/>
    <mergeCell ref="R184:U184"/>
    <mergeCell ref="V184:W184"/>
    <mergeCell ref="X184:AA184"/>
    <mergeCell ref="AB184:AC184"/>
    <mergeCell ref="AD184:AH184"/>
    <mergeCell ref="G183:J183"/>
    <mergeCell ref="K183:O183"/>
    <mergeCell ref="P183:Q183"/>
    <mergeCell ref="R183:U183"/>
    <mergeCell ref="V183:W183"/>
    <mergeCell ref="X183:AA183"/>
    <mergeCell ref="D181:F183"/>
    <mergeCell ref="G181:J181"/>
    <mergeCell ref="K181:O181"/>
    <mergeCell ref="P181:Q181"/>
  </mergeCells>
  <phoneticPr fontId="5"/>
  <dataValidations count="1">
    <dataValidation type="list" allowBlank="1" showInputMessage="1" showErrorMessage="1" sqref="K29:AH29 K44:AH44 K59:AH59 K92:AH92 K82:AH82 K102:AH102 AG2:AH3 Q2:R3 K168:AH168 K130:AH130 K145:AH145 K178:AH178" xr:uid="{8021968C-3792-4888-960D-715E31874E91}">
      <formula1>"〇"</formula1>
    </dataValidation>
  </dataValidations>
  <printOptions horizontalCentered="1"/>
  <pageMargins left="0.70866141732283472" right="0.70866141732283472" top="0.74803149606299213" bottom="0.74803149606299213" header="0.31496062992125984" footer="0.31496062992125984"/>
  <pageSetup paperSize="9" scale="62" fitToHeight="0" orientation="portrait" r:id="rId1"/>
  <headerFooter alignWithMargins="0"/>
  <rowBreaks count="2" manualBreakCount="2">
    <brk id="68" max="33" man="1"/>
    <brk id="120" max="3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B4A78-BCDE-47A9-BD6F-B1839F532FDF}">
  <sheetPr>
    <pageSetUpPr fitToPage="1"/>
  </sheetPr>
  <dimension ref="A1:BU80"/>
  <sheetViews>
    <sheetView showGridLines="0" view="pageBreakPreview" zoomScale="70" zoomScaleNormal="70" zoomScaleSheetLayoutView="70" workbookViewId="0"/>
  </sheetViews>
  <sheetFormatPr defaultColWidth="4.375" defaultRowHeight="20.25" customHeight="1" x14ac:dyDescent="0.4"/>
  <cols>
    <col min="1" max="1" width="1.625" style="194" customWidth="1"/>
    <col min="2" max="5" width="5.75" style="194" customWidth="1"/>
    <col min="6" max="6" width="16.5" style="194" hidden="1" customWidth="1"/>
    <col min="7" max="58" width="5.625" style="194" customWidth="1"/>
    <col min="59" max="16384" width="4.375" style="194"/>
  </cols>
  <sheetData>
    <row r="1" spans="2:64" s="130" customFormat="1" ht="20.25" customHeight="1" x14ac:dyDescent="0.4">
      <c r="C1" s="131" t="s">
        <v>158</v>
      </c>
      <c r="D1" s="131"/>
      <c r="E1" s="131"/>
      <c r="F1" s="131"/>
      <c r="G1" s="131"/>
      <c r="H1" s="132" t="s">
        <v>270</v>
      </c>
      <c r="J1" s="132"/>
      <c r="L1" s="131"/>
      <c r="M1" s="131"/>
      <c r="N1" s="131"/>
      <c r="O1" s="131"/>
      <c r="P1" s="131"/>
      <c r="Q1" s="131"/>
      <c r="R1" s="131"/>
      <c r="AM1" s="133"/>
      <c r="AN1" s="134"/>
      <c r="AO1" s="134" t="s">
        <v>271</v>
      </c>
      <c r="AP1" s="1131" t="s">
        <v>272</v>
      </c>
      <c r="AQ1" s="1132"/>
      <c r="AR1" s="1132"/>
      <c r="AS1" s="1132"/>
      <c r="AT1" s="1132"/>
      <c r="AU1" s="1132"/>
      <c r="AV1" s="1132"/>
      <c r="AW1" s="1132"/>
      <c r="AX1" s="1132"/>
      <c r="AY1" s="1132"/>
      <c r="AZ1" s="1132"/>
      <c r="BA1" s="1132"/>
      <c r="BB1" s="1132"/>
      <c r="BC1" s="1132"/>
      <c r="BD1" s="1132"/>
      <c r="BE1" s="1132"/>
      <c r="BF1" s="134" t="s">
        <v>107</v>
      </c>
    </row>
    <row r="2" spans="2:64" s="130" customFormat="1" ht="20.25" customHeight="1" x14ac:dyDescent="0.4">
      <c r="C2" s="131"/>
      <c r="D2" s="131"/>
      <c r="E2" s="131"/>
      <c r="F2" s="131"/>
      <c r="G2" s="131"/>
      <c r="J2" s="132"/>
      <c r="L2" s="131"/>
      <c r="M2" s="131"/>
      <c r="N2" s="131"/>
      <c r="O2" s="131"/>
      <c r="P2" s="131"/>
      <c r="Q2" s="131"/>
      <c r="R2" s="131"/>
      <c r="Y2" s="135" t="s">
        <v>108</v>
      </c>
      <c r="Z2" s="1133">
        <v>6</v>
      </c>
      <c r="AA2" s="1133"/>
      <c r="AB2" s="135" t="s">
        <v>106</v>
      </c>
      <c r="AC2" s="1134">
        <f>IF(Z2=0,"",YEAR(DATE(2018+Z2,1,1)))</f>
        <v>2024</v>
      </c>
      <c r="AD2" s="1134"/>
      <c r="AE2" s="136" t="s">
        <v>109</v>
      </c>
      <c r="AF2" s="136" t="s">
        <v>110</v>
      </c>
      <c r="AG2" s="1133">
        <v>4</v>
      </c>
      <c r="AH2" s="1133"/>
      <c r="AI2" s="136" t="s">
        <v>111</v>
      </c>
      <c r="AM2" s="133"/>
      <c r="AN2" s="134"/>
      <c r="AO2" s="134" t="s">
        <v>273</v>
      </c>
      <c r="AP2" s="1133"/>
      <c r="AQ2" s="1133"/>
      <c r="AR2" s="1133"/>
      <c r="AS2" s="1133"/>
      <c r="AT2" s="1133"/>
      <c r="AU2" s="1133"/>
      <c r="AV2" s="1133"/>
      <c r="AW2" s="1133"/>
      <c r="AX2" s="1133"/>
      <c r="AY2" s="1133"/>
      <c r="AZ2" s="1133"/>
      <c r="BA2" s="1133"/>
      <c r="BB2" s="1133"/>
      <c r="BC2" s="1133"/>
      <c r="BD2" s="1133"/>
      <c r="BE2" s="1133"/>
      <c r="BF2" s="134" t="s">
        <v>107</v>
      </c>
    </row>
    <row r="3" spans="2:64" s="143" customFormat="1" ht="20.25" customHeight="1" x14ac:dyDescent="0.4">
      <c r="B3" s="137"/>
      <c r="C3" s="137"/>
      <c r="D3" s="137"/>
      <c r="E3" s="137"/>
      <c r="F3" s="137"/>
      <c r="G3" s="138"/>
      <c r="H3" s="137"/>
      <c r="I3" s="137"/>
      <c r="J3" s="138"/>
      <c r="K3" s="137"/>
      <c r="L3" s="139"/>
      <c r="M3" s="139"/>
      <c r="N3" s="139"/>
      <c r="O3" s="139"/>
      <c r="P3" s="139"/>
      <c r="Q3" s="139"/>
      <c r="R3" s="139"/>
      <c r="S3" s="137"/>
      <c r="T3" s="137"/>
      <c r="U3" s="137"/>
      <c r="V3" s="137"/>
      <c r="W3" s="137"/>
      <c r="X3" s="137"/>
      <c r="Y3" s="137"/>
      <c r="Z3" s="140"/>
      <c r="AA3" s="140"/>
      <c r="AB3" s="141"/>
      <c r="AC3" s="142"/>
      <c r="AD3" s="141"/>
      <c r="AE3" s="137"/>
      <c r="AF3" s="137"/>
      <c r="AG3" s="137"/>
      <c r="AH3" s="137"/>
      <c r="AI3" s="137"/>
      <c r="AJ3" s="137"/>
      <c r="AK3" s="137"/>
      <c r="AL3" s="137"/>
      <c r="AM3" s="137"/>
      <c r="AN3" s="137"/>
      <c r="AO3" s="137"/>
      <c r="AP3" s="137"/>
      <c r="AQ3" s="137"/>
      <c r="AR3" s="137"/>
      <c r="AS3" s="137"/>
      <c r="AT3" s="137"/>
      <c r="BA3" s="144" t="s">
        <v>112</v>
      </c>
      <c r="BB3" s="1122" t="s">
        <v>113</v>
      </c>
      <c r="BC3" s="1123"/>
      <c r="BD3" s="1123"/>
      <c r="BE3" s="1124"/>
      <c r="BF3" s="134"/>
    </row>
    <row r="4" spans="2:64" s="143" customFormat="1" ht="18.75" x14ac:dyDescent="0.4">
      <c r="B4" s="137"/>
      <c r="C4" s="137"/>
      <c r="D4" s="137"/>
      <c r="E4" s="137"/>
      <c r="F4" s="137"/>
      <c r="G4" s="138"/>
      <c r="H4" s="137"/>
      <c r="I4" s="137"/>
      <c r="J4" s="138"/>
      <c r="K4" s="137"/>
      <c r="L4" s="139"/>
      <c r="M4" s="139"/>
      <c r="N4" s="139"/>
      <c r="O4" s="139"/>
      <c r="P4" s="139"/>
      <c r="Q4" s="139"/>
      <c r="R4" s="139"/>
      <c r="S4" s="137"/>
      <c r="T4" s="137"/>
      <c r="U4" s="137"/>
      <c r="V4" s="137"/>
      <c r="W4" s="137"/>
      <c r="X4" s="137"/>
      <c r="Y4" s="137"/>
      <c r="Z4" s="145"/>
      <c r="AA4" s="145"/>
      <c r="AB4" s="137"/>
      <c r="AC4" s="137"/>
      <c r="AD4" s="137"/>
      <c r="AE4" s="137"/>
      <c r="AF4" s="137"/>
      <c r="AG4" s="146"/>
      <c r="AH4" s="146"/>
      <c r="AI4" s="146"/>
      <c r="AJ4" s="146"/>
      <c r="AK4" s="146"/>
      <c r="AL4" s="146"/>
      <c r="AM4" s="146"/>
      <c r="AN4" s="146"/>
      <c r="AO4" s="146"/>
      <c r="AP4" s="146"/>
      <c r="AQ4" s="146"/>
      <c r="AR4" s="146"/>
      <c r="AS4" s="146"/>
      <c r="AT4" s="146"/>
      <c r="AU4" s="130"/>
      <c r="AV4" s="130"/>
      <c r="AW4" s="130"/>
      <c r="AX4" s="130"/>
      <c r="AY4" s="130"/>
      <c r="AZ4" s="130"/>
      <c r="BA4" s="144" t="s">
        <v>114</v>
      </c>
      <c r="BB4" s="1122" t="s">
        <v>115</v>
      </c>
      <c r="BC4" s="1123"/>
      <c r="BD4" s="1123"/>
      <c r="BE4" s="1124"/>
      <c r="BF4" s="147"/>
    </row>
    <row r="5" spans="2:64" s="143" customFormat="1" ht="6.75" customHeight="1" x14ac:dyDescent="0.4">
      <c r="B5" s="137"/>
      <c r="C5" s="148"/>
      <c r="D5" s="148"/>
      <c r="E5" s="148"/>
      <c r="F5" s="148"/>
      <c r="G5" s="149"/>
      <c r="H5" s="148"/>
      <c r="I5" s="148"/>
      <c r="J5" s="149"/>
      <c r="K5" s="148"/>
      <c r="L5" s="150"/>
      <c r="M5" s="150"/>
      <c r="N5" s="150"/>
      <c r="O5" s="150"/>
      <c r="P5" s="150"/>
      <c r="Q5" s="150"/>
      <c r="R5" s="150"/>
      <c r="S5" s="148"/>
      <c r="T5" s="148"/>
      <c r="U5" s="148"/>
      <c r="V5" s="148"/>
      <c r="W5" s="148"/>
      <c r="X5" s="148"/>
      <c r="Y5" s="148"/>
      <c r="Z5" s="151"/>
      <c r="AA5" s="151"/>
      <c r="AB5" s="148"/>
      <c r="AC5" s="148"/>
      <c r="AD5" s="148"/>
      <c r="AE5" s="148"/>
      <c r="AF5" s="137"/>
      <c r="AG5" s="146"/>
      <c r="AH5" s="146"/>
      <c r="AI5" s="146"/>
      <c r="AJ5" s="146"/>
      <c r="AK5" s="146"/>
      <c r="AL5" s="146"/>
      <c r="AM5" s="146"/>
      <c r="AN5" s="146"/>
      <c r="AO5" s="146"/>
      <c r="AP5" s="146"/>
      <c r="AQ5" s="146"/>
      <c r="AR5" s="146"/>
      <c r="AS5" s="146"/>
      <c r="AT5" s="146"/>
      <c r="AU5" s="130"/>
      <c r="AV5" s="130"/>
      <c r="AW5" s="130"/>
      <c r="AX5" s="130"/>
      <c r="AY5" s="130"/>
      <c r="AZ5" s="130"/>
      <c r="BA5" s="130"/>
      <c r="BB5" s="130"/>
      <c r="BC5" s="130"/>
      <c r="BD5" s="130"/>
      <c r="BE5" s="147"/>
      <c r="BF5" s="147"/>
    </row>
    <row r="6" spans="2:64" s="143" customFormat="1" ht="20.25" customHeight="1" x14ac:dyDescent="0.4">
      <c r="B6" s="137"/>
      <c r="C6" s="148"/>
      <c r="D6" s="148"/>
      <c r="E6" s="148"/>
      <c r="F6" s="148"/>
      <c r="G6" s="149"/>
      <c r="H6" s="148"/>
      <c r="I6" s="148"/>
      <c r="J6" s="149"/>
      <c r="K6" s="148"/>
      <c r="L6" s="150"/>
      <c r="M6" s="150"/>
      <c r="N6" s="150"/>
      <c r="O6" s="150"/>
      <c r="P6" s="150"/>
      <c r="Q6" s="150"/>
      <c r="R6" s="150"/>
      <c r="S6" s="148"/>
      <c r="T6" s="148"/>
      <c r="U6" s="148"/>
      <c r="V6" s="148"/>
      <c r="W6" s="148"/>
      <c r="X6" s="148"/>
      <c r="Y6" s="148"/>
      <c r="Z6" s="151"/>
      <c r="AA6" s="151"/>
      <c r="AB6" s="148"/>
      <c r="AC6" s="148"/>
      <c r="AD6" s="148"/>
      <c r="AE6" s="148"/>
      <c r="AF6" s="137"/>
      <c r="AG6" s="146"/>
      <c r="AH6" s="146"/>
      <c r="AI6" s="146"/>
      <c r="AJ6" s="146"/>
      <c r="AK6" s="146"/>
      <c r="AL6" s="146" t="s">
        <v>116</v>
      </c>
      <c r="AM6" s="146"/>
      <c r="AN6" s="146"/>
      <c r="AO6" s="146"/>
      <c r="AP6" s="146"/>
      <c r="AQ6" s="146"/>
      <c r="AR6" s="146"/>
      <c r="AS6" s="146"/>
      <c r="AT6" s="152"/>
      <c r="AU6" s="152"/>
      <c r="AV6" s="153"/>
      <c r="AW6" s="146"/>
      <c r="AX6" s="1125">
        <v>40</v>
      </c>
      <c r="AY6" s="1126"/>
      <c r="AZ6" s="153" t="s">
        <v>117</v>
      </c>
      <c r="BA6" s="146"/>
      <c r="BB6" s="1125">
        <v>160</v>
      </c>
      <c r="BC6" s="1126"/>
      <c r="BD6" s="153" t="s">
        <v>118</v>
      </c>
      <c r="BE6" s="146"/>
      <c r="BF6" s="147"/>
    </row>
    <row r="7" spans="2:64" s="143" customFormat="1" ht="6.75" customHeight="1" x14ac:dyDescent="0.4">
      <c r="B7" s="137"/>
      <c r="C7" s="148"/>
      <c r="D7" s="148"/>
      <c r="E7" s="148"/>
      <c r="F7" s="148"/>
      <c r="G7" s="149"/>
      <c r="H7" s="148"/>
      <c r="I7" s="148"/>
      <c r="J7" s="149"/>
      <c r="K7" s="148"/>
      <c r="L7" s="150"/>
      <c r="M7" s="150"/>
      <c r="N7" s="150"/>
      <c r="O7" s="150"/>
      <c r="P7" s="150"/>
      <c r="Q7" s="150"/>
      <c r="R7" s="150"/>
      <c r="S7" s="148"/>
      <c r="T7" s="148"/>
      <c r="U7" s="148"/>
      <c r="V7" s="148"/>
      <c r="W7" s="148"/>
      <c r="X7" s="148"/>
      <c r="Y7" s="148"/>
      <c r="Z7" s="151"/>
      <c r="AA7" s="151"/>
      <c r="AB7" s="148"/>
      <c r="AC7" s="148"/>
      <c r="AD7" s="148"/>
      <c r="AE7" s="148"/>
      <c r="AF7" s="137"/>
      <c r="AG7" s="146"/>
      <c r="AH7" s="146"/>
      <c r="AI7" s="146"/>
      <c r="AJ7" s="146"/>
      <c r="AK7" s="146"/>
      <c r="AL7" s="146"/>
      <c r="AM7" s="146"/>
      <c r="AN7" s="146"/>
      <c r="AO7" s="146"/>
      <c r="AP7" s="146"/>
      <c r="AQ7" s="146"/>
      <c r="AR7" s="146"/>
      <c r="AS7" s="146"/>
      <c r="AT7" s="146"/>
      <c r="AU7" s="130"/>
      <c r="AV7" s="130"/>
      <c r="AW7" s="130"/>
      <c r="AX7" s="130"/>
      <c r="AY7" s="130"/>
      <c r="AZ7" s="130"/>
      <c r="BA7" s="130"/>
      <c r="BB7" s="130"/>
      <c r="BC7" s="130"/>
      <c r="BD7" s="130"/>
      <c r="BE7" s="147"/>
      <c r="BF7" s="147"/>
    </row>
    <row r="8" spans="2:64" s="143" customFormat="1" ht="20.25" customHeight="1" x14ac:dyDescent="0.4">
      <c r="B8" s="154"/>
      <c r="C8" s="154"/>
      <c r="D8" s="154"/>
      <c r="E8" s="154"/>
      <c r="F8" s="154"/>
      <c r="G8" s="155"/>
      <c r="H8" s="155"/>
      <c r="I8" s="155"/>
      <c r="J8" s="154"/>
      <c r="K8" s="154"/>
      <c r="L8" s="155"/>
      <c r="M8" s="155"/>
      <c r="N8" s="155"/>
      <c r="O8" s="154"/>
      <c r="P8" s="155"/>
      <c r="Q8" s="155"/>
      <c r="R8" s="155"/>
      <c r="S8" s="156"/>
      <c r="T8" s="157"/>
      <c r="U8" s="157"/>
      <c r="V8" s="158"/>
      <c r="W8" s="137"/>
      <c r="X8" s="137"/>
      <c r="Y8" s="137"/>
      <c r="Z8" s="151"/>
      <c r="AA8" s="159"/>
      <c r="AB8" s="149"/>
      <c r="AC8" s="151"/>
      <c r="AD8" s="151"/>
      <c r="AE8" s="151"/>
      <c r="AF8" s="160"/>
      <c r="AG8" s="161"/>
      <c r="AH8" s="161"/>
      <c r="AI8" s="161"/>
      <c r="AJ8" s="162"/>
      <c r="AK8" s="150"/>
      <c r="AL8" s="159"/>
      <c r="AM8" s="159"/>
      <c r="AN8" s="149"/>
      <c r="AO8" s="152"/>
      <c r="AP8" s="152"/>
      <c r="AQ8" s="152"/>
      <c r="AR8" s="163"/>
      <c r="AS8" s="163"/>
      <c r="AT8" s="146"/>
      <c r="AU8" s="164"/>
      <c r="AV8" s="164"/>
      <c r="AW8" s="165"/>
      <c r="AX8" s="130"/>
      <c r="AY8" s="130" t="s">
        <v>119</v>
      </c>
      <c r="AZ8" s="130"/>
      <c r="BA8" s="130"/>
      <c r="BB8" s="1127">
        <f>DAY(EOMONTH(DATE(AC2,AG2,1),0))</f>
        <v>30</v>
      </c>
      <c r="BC8" s="1128"/>
      <c r="BD8" s="130" t="s">
        <v>120</v>
      </c>
      <c r="BE8" s="130"/>
      <c r="BF8" s="130"/>
      <c r="BJ8" s="134"/>
      <c r="BK8" s="134"/>
      <c r="BL8" s="134"/>
    </row>
    <row r="9" spans="2:64" s="143" customFormat="1" ht="6" customHeight="1" x14ac:dyDescent="0.4">
      <c r="B9" s="166"/>
      <c r="C9" s="166"/>
      <c r="D9" s="166"/>
      <c r="E9" s="166"/>
      <c r="F9" s="166"/>
      <c r="G9" s="154"/>
      <c r="H9" s="155"/>
      <c r="I9" s="152"/>
      <c r="J9" s="152"/>
      <c r="K9" s="166"/>
      <c r="L9" s="154"/>
      <c r="M9" s="155"/>
      <c r="N9" s="152"/>
      <c r="O9" s="152"/>
      <c r="P9" s="154"/>
      <c r="Q9" s="152"/>
      <c r="R9" s="166"/>
      <c r="S9" s="152"/>
      <c r="T9" s="152"/>
      <c r="U9" s="152"/>
      <c r="V9" s="152"/>
      <c r="W9" s="137"/>
      <c r="X9" s="137"/>
      <c r="Y9" s="137"/>
      <c r="Z9" s="148"/>
      <c r="AA9" s="162"/>
      <c r="AB9" s="162"/>
      <c r="AC9" s="148"/>
      <c r="AD9" s="148"/>
      <c r="AE9" s="148"/>
      <c r="AF9" s="167"/>
      <c r="AG9" s="151"/>
      <c r="AH9" s="162"/>
      <c r="AI9" s="148"/>
      <c r="AJ9" s="161"/>
      <c r="AK9" s="162"/>
      <c r="AL9" s="162"/>
      <c r="AM9" s="162"/>
      <c r="AN9" s="162"/>
      <c r="AO9" s="148"/>
      <c r="AP9" s="146"/>
      <c r="AQ9" s="168"/>
      <c r="AR9" s="168"/>
      <c r="AS9" s="168"/>
      <c r="AT9" s="146"/>
      <c r="AU9" s="130"/>
      <c r="AV9" s="130"/>
      <c r="AW9" s="130"/>
      <c r="AX9" s="130"/>
      <c r="AY9" s="130"/>
      <c r="AZ9" s="130"/>
      <c r="BA9" s="130"/>
      <c r="BB9" s="130"/>
      <c r="BC9" s="130"/>
      <c r="BD9" s="130"/>
      <c r="BE9" s="130"/>
      <c r="BF9" s="130"/>
      <c r="BJ9" s="134"/>
      <c r="BK9" s="134"/>
      <c r="BL9" s="134"/>
    </row>
    <row r="10" spans="2:64" s="143" customFormat="1" ht="18.75" x14ac:dyDescent="0.2">
      <c r="B10" s="154"/>
      <c r="C10" s="154"/>
      <c r="D10" s="154"/>
      <c r="E10" s="154"/>
      <c r="F10" s="154"/>
      <c r="G10" s="155"/>
      <c r="H10" s="155"/>
      <c r="I10" s="155"/>
      <c r="J10" s="154"/>
      <c r="K10" s="154"/>
      <c r="L10" s="155"/>
      <c r="M10" s="155"/>
      <c r="N10" s="155"/>
      <c r="O10" s="154"/>
      <c r="P10" s="155"/>
      <c r="Q10" s="155"/>
      <c r="R10" s="155"/>
      <c r="S10" s="156"/>
      <c r="T10" s="157"/>
      <c r="U10" s="157"/>
      <c r="V10" s="158"/>
      <c r="W10" s="137"/>
      <c r="X10" s="137"/>
      <c r="Y10" s="137"/>
      <c r="Z10" s="151"/>
      <c r="AA10" s="159"/>
      <c r="AB10" s="149"/>
      <c r="AC10" s="151"/>
      <c r="AD10" s="151"/>
      <c r="AE10" s="151"/>
      <c r="AF10" s="167"/>
      <c r="AG10" s="161"/>
      <c r="AH10" s="161"/>
      <c r="AI10" s="161"/>
      <c r="AJ10" s="162"/>
      <c r="AK10" s="150"/>
      <c r="AL10" s="159"/>
      <c r="AM10" s="146"/>
      <c r="AN10" s="146"/>
      <c r="AO10" s="169"/>
      <c r="AP10" s="169"/>
      <c r="AQ10" s="169"/>
      <c r="AR10" s="153"/>
      <c r="AS10" s="168"/>
      <c r="AT10" s="168"/>
      <c r="AU10" s="170"/>
      <c r="AV10" s="171"/>
      <c r="AW10" s="171"/>
      <c r="AX10" s="172"/>
      <c r="AY10" s="172"/>
      <c r="AZ10" s="147" t="s">
        <v>274</v>
      </c>
      <c r="BA10" s="171"/>
      <c r="BB10" s="1125">
        <v>1</v>
      </c>
      <c r="BC10" s="1129"/>
      <c r="BD10" s="1126"/>
      <c r="BE10" s="173" t="s">
        <v>275</v>
      </c>
      <c r="BF10" s="130"/>
      <c r="BJ10" s="134"/>
      <c r="BK10" s="134"/>
      <c r="BL10" s="134"/>
    </row>
    <row r="11" spans="2:64" s="143" customFormat="1" ht="6" customHeight="1" x14ac:dyDescent="0.2">
      <c r="B11" s="166"/>
      <c r="C11" s="166"/>
      <c r="D11" s="166"/>
      <c r="E11" s="166"/>
      <c r="F11" s="174"/>
      <c r="G11" s="166"/>
      <c r="H11" s="166"/>
      <c r="I11" s="166"/>
      <c r="J11" s="166"/>
      <c r="K11" s="154"/>
      <c r="L11" s="155"/>
      <c r="M11" s="152"/>
      <c r="N11" s="152"/>
      <c r="O11" s="154"/>
      <c r="P11" s="152"/>
      <c r="Q11" s="166"/>
      <c r="R11" s="152"/>
      <c r="S11" s="152"/>
      <c r="T11" s="152"/>
      <c r="U11" s="152"/>
      <c r="V11" s="174"/>
      <c r="W11" s="137"/>
      <c r="X11" s="137"/>
      <c r="Y11" s="137"/>
      <c r="Z11" s="148"/>
      <c r="AA11" s="162"/>
      <c r="AB11" s="162"/>
      <c r="AC11" s="148"/>
      <c r="AD11" s="148"/>
      <c r="AE11" s="148"/>
      <c r="AF11" s="167"/>
      <c r="AG11" s="151"/>
      <c r="AH11" s="161"/>
      <c r="AI11" s="162"/>
      <c r="AJ11" s="161"/>
      <c r="AK11" s="162"/>
      <c r="AL11" s="162"/>
      <c r="AM11" s="162"/>
      <c r="AN11" s="162"/>
      <c r="AO11" s="166"/>
      <c r="AP11" s="166"/>
      <c r="AQ11" s="154"/>
      <c r="AR11" s="175"/>
      <c r="AS11" s="168"/>
      <c r="AT11" s="168"/>
      <c r="AU11" s="170"/>
      <c r="AV11" s="171"/>
      <c r="AW11" s="171"/>
      <c r="AX11" s="172"/>
      <c r="AY11" s="172"/>
      <c r="AZ11" s="171"/>
      <c r="BA11" s="171"/>
      <c r="BB11" s="176"/>
      <c r="BC11" s="176"/>
      <c r="BD11" s="176"/>
      <c r="BE11" s="173"/>
      <c r="BF11" s="130"/>
      <c r="BJ11" s="134"/>
      <c r="BK11" s="134"/>
      <c r="BL11" s="134"/>
    </row>
    <row r="12" spans="2:64" s="143" customFormat="1" ht="20.25" customHeight="1" x14ac:dyDescent="0.2">
      <c r="B12" s="177"/>
      <c r="C12" s="177"/>
      <c r="D12" s="177"/>
      <c r="E12" s="177"/>
      <c r="F12" s="177"/>
      <c r="G12" s="177"/>
      <c r="H12" s="177"/>
      <c r="I12" s="177"/>
      <c r="J12" s="177"/>
      <c r="K12" s="177"/>
      <c r="L12" s="177"/>
      <c r="M12" s="177"/>
      <c r="N12" s="177"/>
      <c r="O12" s="177"/>
      <c r="P12" s="177"/>
      <c r="Q12" s="177"/>
      <c r="R12" s="177"/>
      <c r="S12" s="177"/>
      <c r="T12" s="177"/>
      <c r="U12" s="177"/>
      <c r="V12" s="177"/>
      <c r="W12" s="137"/>
      <c r="X12" s="137"/>
      <c r="Y12" s="137"/>
      <c r="Z12" s="154"/>
      <c r="AA12" s="178"/>
      <c r="AB12" s="178"/>
      <c r="AC12" s="154"/>
      <c r="AD12" s="151"/>
      <c r="AE12" s="151"/>
      <c r="AF12" s="160"/>
      <c r="AG12" s="149"/>
      <c r="AH12" s="161"/>
      <c r="AI12" s="162"/>
      <c r="AJ12" s="161"/>
      <c r="AK12" s="162"/>
      <c r="AL12" s="162"/>
      <c r="AM12" s="162"/>
      <c r="AN12" s="162"/>
      <c r="AO12" s="1130"/>
      <c r="AP12" s="1130"/>
      <c r="AQ12" s="1130"/>
      <c r="AR12" s="153"/>
      <c r="AS12" s="168"/>
      <c r="AT12" s="168"/>
      <c r="AU12" s="170"/>
      <c r="AV12" s="171"/>
      <c r="AW12" s="171"/>
      <c r="AX12" s="172"/>
      <c r="AY12" s="172"/>
      <c r="AZ12" s="171"/>
      <c r="BA12" s="171"/>
      <c r="BB12" s="1125">
        <v>1</v>
      </c>
      <c r="BC12" s="1129"/>
      <c r="BD12" s="1126"/>
      <c r="BE12" s="179" t="s">
        <v>276</v>
      </c>
      <c r="BF12" s="130"/>
      <c r="BJ12" s="134"/>
      <c r="BK12" s="134"/>
      <c r="BL12" s="134"/>
    </row>
    <row r="13" spans="2:64" s="143" customFormat="1" ht="6.75" customHeight="1" x14ac:dyDescent="0.2">
      <c r="B13" s="177"/>
      <c r="C13" s="177"/>
      <c r="D13" s="177"/>
      <c r="E13" s="177"/>
      <c r="F13" s="177"/>
      <c r="G13" s="177"/>
      <c r="H13" s="177"/>
      <c r="I13" s="177"/>
      <c r="J13" s="177"/>
      <c r="K13" s="177"/>
      <c r="L13" s="177"/>
      <c r="M13" s="177"/>
      <c r="N13" s="177"/>
      <c r="O13" s="177"/>
      <c r="P13" s="177"/>
      <c r="Q13" s="177"/>
      <c r="R13" s="177"/>
      <c r="S13" s="177"/>
      <c r="T13" s="177"/>
      <c r="U13" s="177"/>
      <c r="V13" s="177"/>
      <c r="W13" s="137"/>
      <c r="X13" s="137"/>
      <c r="Y13" s="137"/>
      <c r="Z13" s="155"/>
      <c r="AA13" s="180"/>
      <c r="AB13" s="180"/>
      <c r="AC13" s="155"/>
      <c r="AD13" s="161"/>
      <c r="AE13" s="161"/>
      <c r="AF13" s="167"/>
      <c r="AG13" s="146"/>
      <c r="AH13" s="146"/>
      <c r="AI13" s="146"/>
      <c r="AJ13" s="146"/>
      <c r="AK13" s="146"/>
      <c r="AL13" s="146"/>
      <c r="AM13" s="146"/>
      <c r="AN13" s="146"/>
      <c r="AO13" s="166"/>
      <c r="AP13" s="166"/>
      <c r="AQ13" s="166"/>
      <c r="AR13" s="146"/>
      <c r="AS13" s="168"/>
      <c r="AT13" s="168"/>
      <c r="AU13" s="170"/>
      <c r="AV13" s="171"/>
      <c r="AW13" s="171"/>
      <c r="AX13" s="172"/>
      <c r="AY13" s="172"/>
      <c r="AZ13" s="171"/>
      <c r="BA13" s="171"/>
      <c r="BB13" s="176"/>
      <c r="BC13" s="176"/>
      <c r="BD13" s="176"/>
      <c r="BE13" s="173"/>
      <c r="BF13" s="130"/>
      <c r="BJ13" s="134"/>
      <c r="BK13" s="134"/>
      <c r="BL13" s="134"/>
    </row>
    <row r="14" spans="2:64" s="143" customFormat="1" ht="18.75" x14ac:dyDescent="0.4">
      <c r="B14" s="177"/>
      <c r="C14" s="177"/>
      <c r="D14" s="177"/>
      <c r="E14" s="177"/>
      <c r="F14" s="177"/>
      <c r="G14" s="177"/>
      <c r="H14" s="177"/>
      <c r="I14" s="177"/>
      <c r="J14" s="177"/>
      <c r="K14" s="177"/>
      <c r="L14" s="177"/>
      <c r="M14" s="177"/>
      <c r="N14" s="177"/>
      <c r="O14" s="177"/>
      <c r="P14" s="177"/>
      <c r="Q14" s="177"/>
      <c r="R14" s="177"/>
      <c r="S14" s="177"/>
      <c r="T14" s="177"/>
      <c r="U14" s="177"/>
      <c r="V14" s="177"/>
      <c r="W14" s="137"/>
      <c r="X14" s="137"/>
      <c r="Y14" s="137"/>
      <c r="Z14" s="154"/>
      <c r="AA14" s="178"/>
      <c r="AB14" s="178"/>
      <c r="AC14" s="154"/>
      <c r="AD14" s="151"/>
      <c r="AE14" s="151"/>
      <c r="AF14" s="167"/>
      <c r="AG14" s="146"/>
      <c r="AH14" s="146"/>
      <c r="AI14" s="146"/>
      <c r="AJ14" s="146"/>
      <c r="AK14" s="146"/>
      <c r="AL14" s="146"/>
      <c r="AM14" s="146"/>
      <c r="AN14" s="146"/>
      <c r="AO14" s="152"/>
      <c r="AP14" s="152"/>
      <c r="AQ14" s="152"/>
      <c r="AR14" s="146"/>
      <c r="AS14" s="168"/>
      <c r="AT14" s="181" t="s">
        <v>277</v>
      </c>
      <c r="AU14" s="1084"/>
      <c r="AV14" s="1085"/>
      <c r="AW14" s="1086"/>
      <c r="AX14" s="176" t="s">
        <v>278</v>
      </c>
      <c r="AY14" s="1084"/>
      <c r="AZ14" s="1085"/>
      <c r="BA14" s="1086"/>
      <c r="BB14" s="182" t="s">
        <v>279</v>
      </c>
      <c r="BC14" s="1087">
        <f>(AY14-AU14)*24</f>
        <v>0</v>
      </c>
      <c r="BD14" s="1088"/>
      <c r="BE14" s="183" t="s">
        <v>280</v>
      </c>
      <c r="BF14" s="176"/>
      <c r="BJ14" s="134"/>
      <c r="BK14" s="134"/>
      <c r="BL14" s="134"/>
    </row>
    <row r="15" spans="2:64" s="143" customFormat="1" ht="6.75" customHeight="1" x14ac:dyDescent="0.15">
      <c r="B15" s="137"/>
      <c r="C15" s="163"/>
      <c r="D15" s="163"/>
      <c r="E15" s="163"/>
      <c r="F15" s="163"/>
      <c r="G15" s="148"/>
      <c r="H15" s="148"/>
      <c r="I15" s="150"/>
      <c r="J15" s="151"/>
      <c r="K15" s="161"/>
      <c r="L15" s="162"/>
      <c r="M15" s="162"/>
      <c r="N15" s="151"/>
      <c r="O15" s="162"/>
      <c r="P15" s="148"/>
      <c r="Q15" s="161"/>
      <c r="R15" s="162"/>
      <c r="S15" s="162"/>
      <c r="T15" s="162"/>
      <c r="U15" s="162"/>
      <c r="V15" s="148"/>
      <c r="W15" s="150"/>
      <c r="X15" s="184"/>
      <c r="Y15" s="184"/>
      <c r="Z15" s="149"/>
      <c r="AA15" s="151"/>
      <c r="AB15" s="150"/>
      <c r="AC15" s="151"/>
      <c r="AD15" s="161"/>
      <c r="AE15" s="162"/>
      <c r="AF15" s="167"/>
      <c r="AG15" s="160"/>
      <c r="AH15" s="185"/>
      <c r="AI15" s="167"/>
      <c r="AJ15" s="185"/>
      <c r="AK15" s="167"/>
      <c r="AL15" s="167"/>
      <c r="AM15" s="167"/>
      <c r="AN15" s="167"/>
      <c r="AO15" s="186"/>
      <c r="AP15" s="137"/>
      <c r="AQ15" s="145"/>
      <c r="AR15" s="145"/>
      <c r="AS15" s="145"/>
      <c r="AT15" s="145"/>
      <c r="AU15" s="187"/>
      <c r="AV15" s="188"/>
      <c r="AW15" s="188"/>
      <c r="AX15" s="189"/>
      <c r="AY15" s="189"/>
      <c r="AZ15" s="188"/>
      <c r="BA15" s="188"/>
      <c r="BB15" s="190"/>
      <c r="BC15" s="190"/>
      <c r="BD15" s="190"/>
      <c r="BE15" s="191"/>
      <c r="BJ15" s="134"/>
      <c r="BK15" s="134"/>
      <c r="BL15" s="134"/>
    </row>
    <row r="16" spans="2:64" ht="8.4499999999999993" customHeight="1" thickBot="1" x14ac:dyDescent="0.45">
      <c r="B16" s="192"/>
      <c r="C16" s="193"/>
      <c r="D16" s="193"/>
      <c r="E16" s="193"/>
      <c r="F16" s="193"/>
      <c r="G16" s="193"/>
      <c r="H16" s="192"/>
      <c r="I16" s="192"/>
      <c r="J16" s="192"/>
      <c r="K16" s="192"/>
      <c r="L16" s="192"/>
      <c r="M16" s="192"/>
      <c r="N16" s="192"/>
      <c r="O16" s="192"/>
      <c r="P16" s="192"/>
      <c r="Q16" s="192"/>
      <c r="R16" s="192"/>
      <c r="S16" s="192"/>
      <c r="T16" s="192"/>
      <c r="U16" s="192"/>
      <c r="V16" s="192"/>
      <c r="W16" s="192"/>
      <c r="X16" s="193"/>
      <c r="Y16" s="192"/>
      <c r="Z16" s="192"/>
      <c r="AA16" s="192"/>
      <c r="AB16" s="192"/>
      <c r="AC16" s="192"/>
      <c r="AD16" s="192"/>
      <c r="AE16" s="192"/>
      <c r="AF16" s="192"/>
      <c r="AG16" s="192"/>
      <c r="AH16" s="192"/>
      <c r="AI16" s="192"/>
      <c r="AJ16" s="192"/>
      <c r="AK16" s="192"/>
      <c r="AL16" s="192"/>
      <c r="AM16" s="192"/>
      <c r="AN16" s="193"/>
      <c r="AO16" s="192"/>
      <c r="AP16" s="192"/>
      <c r="AQ16" s="192"/>
      <c r="AR16" s="192"/>
      <c r="AS16" s="192"/>
      <c r="AT16" s="192"/>
      <c r="BE16" s="195"/>
      <c r="BF16" s="195"/>
      <c r="BG16" s="195"/>
    </row>
    <row r="17" spans="2:58" ht="20.25" customHeight="1" x14ac:dyDescent="0.4">
      <c r="B17" s="1089" t="s">
        <v>121</v>
      </c>
      <c r="C17" s="1092" t="s">
        <v>281</v>
      </c>
      <c r="D17" s="1093"/>
      <c r="E17" s="1094"/>
      <c r="F17" s="196"/>
      <c r="G17" s="1101" t="s">
        <v>282</v>
      </c>
      <c r="H17" s="1104" t="s">
        <v>283</v>
      </c>
      <c r="I17" s="1093"/>
      <c r="J17" s="1093"/>
      <c r="K17" s="1094"/>
      <c r="L17" s="1104" t="s">
        <v>284</v>
      </c>
      <c r="M17" s="1093"/>
      <c r="N17" s="1093"/>
      <c r="O17" s="1107"/>
      <c r="P17" s="1110"/>
      <c r="Q17" s="1111"/>
      <c r="R17" s="1112"/>
      <c r="S17" s="1119" t="s">
        <v>285</v>
      </c>
      <c r="T17" s="1120"/>
      <c r="U17" s="1120"/>
      <c r="V17" s="1120"/>
      <c r="W17" s="1120"/>
      <c r="X17" s="1120"/>
      <c r="Y17" s="1120"/>
      <c r="Z17" s="1120"/>
      <c r="AA17" s="1120"/>
      <c r="AB17" s="1120"/>
      <c r="AC17" s="1120"/>
      <c r="AD17" s="1120"/>
      <c r="AE17" s="1120"/>
      <c r="AF17" s="1120"/>
      <c r="AG17" s="1120"/>
      <c r="AH17" s="1120"/>
      <c r="AI17" s="1120"/>
      <c r="AJ17" s="1120"/>
      <c r="AK17" s="1120"/>
      <c r="AL17" s="1120"/>
      <c r="AM17" s="1120"/>
      <c r="AN17" s="1120"/>
      <c r="AO17" s="1120"/>
      <c r="AP17" s="1120"/>
      <c r="AQ17" s="1120"/>
      <c r="AR17" s="1120"/>
      <c r="AS17" s="1120"/>
      <c r="AT17" s="1120"/>
      <c r="AU17" s="1120"/>
      <c r="AV17" s="1120"/>
      <c r="AW17" s="1121"/>
      <c r="AX17" s="1056" t="str">
        <f>IF(BB3="４週","(11) 1～4週目の勤務時間数合計","(11) 1か月の勤務時間数   合計")</f>
        <v>(11) 1～4週目の勤務時間数合計</v>
      </c>
      <c r="AY17" s="1057"/>
      <c r="AZ17" s="1062" t="s">
        <v>286</v>
      </c>
      <c r="BA17" s="1063"/>
      <c r="BB17" s="1068" t="s">
        <v>287</v>
      </c>
      <c r="BC17" s="1069"/>
      <c r="BD17" s="1069"/>
      <c r="BE17" s="1069"/>
      <c r="BF17" s="1070"/>
    </row>
    <row r="18" spans="2:58" ht="20.25" customHeight="1" x14ac:dyDescent="0.4">
      <c r="B18" s="1090"/>
      <c r="C18" s="1095"/>
      <c r="D18" s="1096"/>
      <c r="E18" s="1097"/>
      <c r="F18" s="197"/>
      <c r="G18" s="1102"/>
      <c r="H18" s="1105"/>
      <c r="I18" s="1096"/>
      <c r="J18" s="1096"/>
      <c r="K18" s="1097"/>
      <c r="L18" s="1105"/>
      <c r="M18" s="1096"/>
      <c r="N18" s="1096"/>
      <c r="O18" s="1108"/>
      <c r="P18" s="1113"/>
      <c r="Q18" s="1114"/>
      <c r="R18" s="1115"/>
      <c r="S18" s="1071" t="s">
        <v>122</v>
      </c>
      <c r="T18" s="1072"/>
      <c r="U18" s="1072"/>
      <c r="V18" s="1072"/>
      <c r="W18" s="1072"/>
      <c r="X18" s="1072"/>
      <c r="Y18" s="1073"/>
      <c r="Z18" s="1071" t="s">
        <v>123</v>
      </c>
      <c r="AA18" s="1072"/>
      <c r="AB18" s="1072"/>
      <c r="AC18" s="1072"/>
      <c r="AD18" s="1072"/>
      <c r="AE18" s="1072"/>
      <c r="AF18" s="1073"/>
      <c r="AG18" s="1071" t="s">
        <v>124</v>
      </c>
      <c r="AH18" s="1072"/>
      <c r="AI18" s="1072"/>
      <c r="AJ18" s="1072"/>
      <c r="AK18" s="1072"/>
      <c r="AL18" s="1072"/>
      <c r="AM18" s="1073"/>
      <c r="AN18" s="1071" t="s">
        <v>125</v>
      </c>
      <c r="AO18" s="1072"/>
      <c r="AP18" s="1072"/>
      <c r="AQ18" s="1072"/>
      <c r="AR18" s="1072"/>
      <c r="AS18" s="1072"/>
      <c r="AT18" s="1073"/>
      <c r="AU18" s="1074" t="s">
        <v>126</v>
      </c>
      <c r="AV18" s="1075"/>
      <c r="AW18" s="1076"/>
      <c r="AX18" s="1058"/>
      <c r="AY18" s="1059"/>
      <c r="AZ18" s="1064"/>
      <c r="BA18" s="1065"/>
      <c r="BB18" s="992"/>
      <c r="BC18" s="993"/>
      <c r="BD18" s="993"/>
      <c r="BE18" s="993"/>
      <c r="BF18" s="994"/>
    </row>
    <row r="19" spans="2:58" ht="20.25" customHeight="1" x14ac:dyDescent="0.4">
      <c r="B19" s="1090"/>
      <c r="C19" s="1095"/>
      <c r="D19" s="1096"/>
      <c r="E19" s="1097"/>
      <c r="F19" s="197"/>
      <c r="G19" s="1102"/>
      <c r="H19" s="1105"/>
      <c r="I19" s="1096"/>
      <c r="J19" s="1096"/>
      <c r="K19" s="1097"/>
      <c r="L19" s="1105"/>
      <c r="M19" s="1096"/>
      <c r="N19" s="1096"/>
      <c r="O19" s="1108"/>
      <c r="P19" s="1113"/>
      <c r="Q19" s="1114"/>
      <c r="R19" s="1115"/>
      <c r="S19" s="198">
        <v>1</v>
      </c>
      <c r="T19" s="199">
        <v>2</v>
      </c>
      <c r="U19" s="199">
        <v>3</v>
      </c>
      <c r="V19" s="199">
        <v>4</v>
      </c>
      <c r="W19" s="199">
        <v>5</v>
      </c>
      <c r="X19" s="199">
        <v>6</v>
      </c>
      <c r="Y19" s="200">
        <v>7</v>
      </c>
      <c r="Z19" s="198">
        <v>8</v>
      </c>
      <c r="AA19" s="199">
        <v>9</v>
      </c>
      <c r="AB19" s="199">
        <v>10</v>
      </c>
      <c r="AC19" s="199">
        <v>11</v>
      </c>
      <c r="AD19" s="199">
        <v>12</v>
      </c>
      <c r="AE19" s="199">
        <v>13</v>
      </c>
      <c r="AF19" s="200">
        <v>14</v>
      </c>
      <c r="AG19" s="201">
        <v>15</v>
      </c>
      <c r="AH19" s="199">
        <v>16</v>
      </c>
      <c r="AI19" s="199">
        <v>17</v>
      </c>
      <c r="AJ19" s="199">
        <v>18</v>
      </c>
      <c r="AK19" s="199">
        <v>19</v>
      </c>
      <c r="AL19" s="199">
        <v>20</v>
      </c>
      <c r="AM19" s="200">
        <v>21</v>
      </c>
      <c r="AN19" s="198">
        <v>22</v>
      </c>
      <c r="AO19" s="199">
        <v>23</v>
      </c>
      <c r="AP19" s="199">
        <v>24</v>
      </c>
      <c r="AQ19" s="199">
        <v>25</v>
      </c>
      <c r="AR19" s="199">
        <v>26</v>
      </c>
      <c r="AS19" s="199">
        <v>27</v>
      </c>
      <c r="AT19" s="200">
        <v>28</v>
      </c>
      <c r="AU19" s="202" t="str">
        <f>IF($BB$3="暦月",IF(DAY(DATE($AC$2,$AG$2,29))=29,29,""),"")</f>
        <v/>
      </c>
      <c r="AV19" s="203" t="str">
        <f>IF($BB$3="暦月",IF(DAY(DATE($AC$2,$AG$2,30))=30,30,""),"")</f>
        <v/>
      </c>
      <c r="AW19" s="204" t="str">
        <f>IF($BB$3="暦月",IF(DAY(DATE($AC$2,$AG$2,31))=31,31,""),"")</f>
        <v/>
      </c>
      <c r="AX19" s="1058"/>
      <c r="AY19" s="1059"/>
      <c r="AZ19" s="1064"/>
      <c r="BA19" s="1065"/>
      <c r="BB19" s="992"/>
      <c r="BC19" s="993"/>
      <c r="BD19" s="993"/>
      <c r="BE19" s="993"/>
      <c r="BF19" s="994"/>
    </row>
    <row r="20" spans="2:58" ht="20.25" hidden="1" customHeight="1" x14ac:dyDescent="0.4">
      <c r="B20" s="1090"/>
      <c r="C20" s="1095"/>
      <c r="D20" s="1096"/>
      <c r="E20" s="1097"/>
      <c r="F20" s="197"/>
      <c r="G20" s="1102"/>
      <c r="H20" s="1105"/>
      <c r="I20" s="1096"/>
      <c r="J20" s="1096"/>
      <c r="K20" s="1097"/>
      <c r="L20" s="1105"/>
      <c r="M20" s="1096"/>
      <c r="N20" s="1096"/>
      <c r="O20" s="1108"/>
      <c r="P20" s="1113"/>
      <c r="Q20" s="1114"/>
      <c r="R20" s="1115"/>
      <c r="S20" s="198">
        <f>WEEKDAY(DATE($AC$2,$AG$2,1))</f>
        <v>2</v>
      </c>
      <c r="T20" s="199">
        <f>WEEKDAY(DATE($AC$2,$AG$2,2))</f>
        <v>3</v>
      </c>
      <c r="U20" s="199">
        <f>WEEKDAY(DATE($AC$2,$AG$2,3))</f>
        <v>4</v>
      </c>
      <c r="V20" s="199">
        <f>WEEKDAY(DATE($AC$2,$AG$2,4))</f>
        <v>5</v>
      </c>
      <c r="W20" s="199">
        <f>WEEKDAY(DATE($AC$2,$AG$2,5))</f>
        <v>6</v>
      </c>
      <c r="X20" s="199">
        <f>WEEKDAY(DATE($AC$2,$AG$2,6))</f>
        <v>7</v>
      </c>
      <c r="Y20" s="200">
        <f>WEEKDAY(DATE($AC$2,$AG$2,7))</f>
        <v>1</v>
      </c>
      <c r="Z20" s="198">
        <f>WEEKDAY(DATE($AC$2,$AG$2,8))</f>
        <v>2</v>
      </c>
      <c r="AA20" s="199">
        <f>WEEKDAY(DATE($AC$2,$AG$2,9))</f>
        <v>3</v>
      </c>
      <c r="AB20" s="199">
        <f>WEEKDAY(DATE($AC$2,$AG$2,10))</f>
        <v>4</v>
      </c>
      <c r="AC20" s="199">
        <f>WEEKDAY(DATE($AC$2,$AG$2,11))</f>
        <v>5</v>
      </c>
      <c r="AD20" s="199">
        <f>WEEKDAY(DATE($AC$2,$AG$2,12))</f>
        <v>6</v>
      </c>
      <c r="AE20" s="199">
        <f>WEEKDAY(DATE($AC$2,$AG$2,13))</f>
        <v>7</v>
      </c>
      <c r="AF20" s="200">
        <f>WEEKDAY(DATE($AC$2,$AG$2,14))</f>
        <v>1</v>
      </c>
      <c r="AG20" s="198">
        <f>WEEKDAY(DATE($AC$2,$AG$2,15))</f>
        <v>2</v>
      </c>
      <c r="AH20" s="199">
        <f>WEEKDAY(DATE($AC$2,$AG$2,16))</f>
        <v>3</v>
      </c>
      <c r="AI20" s="199">
        <f>WEEKDAY(DATE($AC$2,$AG$2,17))</f>
        <v>4</v>
      </c>
      <c r="AJ20" s="199">
        <f>WEEKDAY(DATE($AC$2,$AG$2,18))</f>
        <v>5</v>
      </c>
      <c r="AK20" s="199">
        <f>WEEKDAY(DATE($AC$2,$AG$2,19))</f>
        <v>6</v>
      </c>
      <c r="AL20" s="199">
        <f>WEEKDAY(DATE($AC$2,$AG$2,20))</f>
        <v>7</v>
      </c>
      <c r="AM20" s="200">
        <f>WEEKDAY(DATE($AC$2,$AG$2,21))</f>
        <v>1</v>
      </c>
      <c r="AN20" s="198">
        <f>WEEKDAY(DATE($AC$2,$AG$2,22))</f>
        <v>2</v>
      </c>
      <c r="AO20" s="199">
        <f>WEEKDAY(DATE($AC$2,$AG$2,23))</f>
        <v>3</v>
      </c>
      <c r="AP20" s="199">
        <f>WEEKDAY(DATE($AC$2,$AG$2,24))</f>
        <v>4</v>
      </c>
      <c r="AQ20" s="199">
        <f>WEEKDAY(DATE($AC$2,$AG$2,25))</f>
        <v>5</v>
      </c>
      <c r="AR20" s="199">
        <f>WEEKDAY(DATE($AC$2,$AG$2,26))</f>
        <v>6</v>
      </c>
      <c r="AS20" s="199">
        <f>WEEKDAY(DATE($AC$2,$AG$2,27))</f>
        <v>7</v>
      </c>
      <c r="AT20" s="200">
        <f>WEEKDAY(DATE($AC$2,$AG$2,28))</f>
        <v>1</v>
      </c>
      <c r="AU20" s="198">
        <f>IF(AU19=29,WEEKDAY(DATE($AC$2,$AG$2,29)),0)</f>
        <v>0</v>
      </c>
      <c r="AV20" s="199">
        <f>IF(AV19=30,WEEKDAY(DATE($AC$2,$AG$2,30)),0)</f>
        <v>0</v>
      </c>
      <c r="AW20" s="200">
        <f>IF(AW19=31,WEEKDAY(DATE($AC$2,$AG$2,31)),0)</f>
        <v>0</v>
      </c>
      <c r="AX20" s="1058"/>
      <c r="AY20" s="1059"/>
      <c r="AZ20" s="1064"/>
      <c r="BA20" s="1065"/>
      <c r="BB20" s="992"/>
      <c r="BC20" s="993"/>
      <c r="BD20" s="993"/>
      <c r="BE20" s="993"/>
      <c r="BF20" s="994"/>
    </row>
    <row r="21" spans="2:58" ht="22.5" customHeight="1" thickBot="1" x14ac:dyDescent="0.45">
      <c r="B21" s="1091"/>
      <c r="C21" s="1098"/>
      <c r="D21" s="1099"/>
      <c r="E21" s="1100"/>
      <c r="F21" s="205"/>
      <c r="G21" s="1103"/>
      <c r="H21" s="1106"/>
      <c r="I21" s="1099"/>
      <c r="J21" s="1099"/>
      <c r="K21" s="1100"/>
      <c r="L21" s="1106"/>
      <c r="M21" s="1099"/>
      <c r="N21" s="1099"/>
      <c r="O21" s="1109"/>
      <c r="P21" s="1116"/>
      <c r="Q21" s="1117"/>
      <c r="R21" s="1118"/>
      <c r="S21" s="206" t="str">
        <f>IF(S20=1,"日",IF(S20=2,"月",IF(S20=3,"火",IF(S20=4,"水",IF(S20=5,"木",IF(S20=6,"金","土"))))))</f>
        <v>月</v>
      </c>
      <c r="T21" s="207" t="str">
        <f t="shared" ref="T21:AT21" si="0">IF(T20=1,"日",IF(T20=2,"月",IF(T20=3,"火",IF(T20=4,"水",IF(T20=5,"木",IF(T20=6,"金","土"))))))</f>
        <v>火</v>
      </c>
      <c r="U21" s="207" t="str">
        <f t="shared" si="0"/>
        <v>水</v>
      </c>
      <c r="V21" s="207" t="str">
        <f t="shared" si="0"/>
        <v>木</v>
      </c>
      <c r="W21" s="207" t="str">
        <f t="shared" si="0"/>
        <v>金</v>
      </c>
      <c r="X21" s="207" t="str">
        <f t="shared" si="0"/>
        <v>土</v>
      </c>
      <c r="Y21" s="208" t="str">
        <f t="shared" si="0"/>
        <v>日</v>
      </c>
      <c r="Z21" s="206" t="str">
        <f>IF(Z20=1,"日",IF(Z20=2,"月",IF(Z20=3,"火",IF(Z20=4,"水",IF(Z20=5,"木",IF(Z20=6,"金","土"))))))</f>
        <v>月</v>
      </c>
      <c r="AA21" s="207" t="str">
        <f t="shared" si="0"/>
        <v>火</v>
      </c>
      <c r="AB21" s="207" t="str">
        <f t="shared" si="0"/>
        <v>水</v>
      </c>
      <c r="AC21" s="207" t="str">
        <f t="shared" si="0"/>
        <v>木</v>
      </c>
      <c r="AD21" s="207" t="str">
        <f t="shared" si="0"/>
        <v>金</v>
      </c>
      <c r="AE21" s="207" t="str">
        <f t="shared" si="0"/>
        <v>土</v>
      </c>
      <c r="AF21" s="208" t="str">
        <f t="shared" si="0"/>
        <v>日</v>
      </c>
      <c r="AG21" s="206" t="str">
        <f>IF(AG20=1,"日",IF(AG20=2,"月",IF(AG20=3,"火",IF(AG20=4,"水",IF(AG20=5,"木",IF(AG20=6,"金","土"))))))</f>
        <v>月</v>
      </c>
      <c r="AH21" s="207" t="str">
        <f t="shared" si="0"/>
        <v>火</v>
      </c>
      <c r="AI21" s="207" t="str">
        <f t="shared" si="0"/>
        <v>水</v>
      </c>
      <c r="AJ21" s="207" t="str">
        <f t="shared" si="0"/>
        <v>木</v>
      </c>
      <c r="AK21" s="207" t="str">
        <f t="shared" si="0"/>
        <v>金</v>
      </c>
      <c r="AL21" s="207" t="str">
        <f t="shared" si="0"/>
        <v>土</v>
      </c>
      <c r="AM21" s="208" t="str">
        <f t="shared" si="0"/>
        <v>日</v>
      </c>
      <c r="AN21" s="206" t="str">
        <f>IF(AN20=1,"日",IF(AN20=2,"月",IF(AN20=3,"火",IF(AN20=4,"水",IF(AN20=5,"木",IF(AN20=6,"金","土"))))))</f>
        <v>月</v>
      </c>
      <c r="AO21" s="207" t="str">
        <f t="shared" si="0"/>
        <v>火</v>
      </c>
      <c r="AP21" s="207" t="str">
        <f t="shared" si="0"/>
        <v>水</v>
      </c>
      <c r="AQ21" s="207" t="str">
        <f t="shared" si="0"/>
        <v>木</v>
      </c>
      <c r="AR21" s="207" t="str">
        <f t="shared" si="0"/>
        <v>金</v>
      </c>
      <c r="AS21" s="207" t="str">
        <f t="shared" si="0"/>
        <v>土</v>
      </c>
      <c r="AT21" s="208" t="str">
        <f t="shared" si="0"/>
        <v>日</v>
      </c>
      <c r="AU21" s="207" t="str">
        <f>IF(AU20=1,"日",IF(AU20=2,"月",IF(AU20=3,"火",IF(AU20=4,"水",IF(AU20=5,"木",IF(AU20=6,"金",IF(AU20=0,"","土")))))))</f>
        <v/>
      </c>
      <c r="AV21" s="207" t="str">
        <f>IF(AV20=1,"日",IF(AV20=2,"月",IF(AV20=3,"火",IF(AV20=4,"水",IF(AV20=5,"木",IF(AV20=6,"金",IF(AV20=0,"","土")))))))</f>
        <v/>
      </c>
      <c r="AW21" s="207" t="str">
        <f>IF(AW20=1,"日",IF(AW20=2,"月",IF(AW20=3,"火",IF(AW20=4,"水",IF(AW20=5,"木",IF(AW20=6,"金",IF(AW20=0,"","土")))))))</f>
        <v/>
      </c>
      <c r="AX21" s="1060"/>
      <c r="AY21" s="1061"/>
      <c r="AZ21" s="1066"/>
      <c r="BA21" s="1067"/>
      <c r="BB21" s="995"/>
      <c r="BC21" s="996"/>
      <c r="BD21" s="996"/>
      <c r="BE21" s="996"/>
      <c r="BF21" s="997"/>
    </row>
    <row r="22" spans="2:58" ht="20.25" customHeight="1" x14ac:dyDescent="0.4">
      <c r="B22" s="1042">
        <v>1</v>
      </c>
      <c r="C22" s="1043"/>
      <c r="D22" s="1044"/>
      <c r="E22" s="1045"/>
      <c r="F22" s="209"/>
      <c r="G22" s="1046"/>
      <c r="H22" s="1047"/>
      <c r="I22" s="1048"/>
      <c r="J22" s="1048"/>
      <c r="K22" s="1049"/>
      <c r="L22" s="1050"/>
      <c r="M22" s="1051"/>
      <c r="N22" s="1051"/>
      <c r="O22" s="1052"/>
      <c r="P22" s="1053" t="s">
        <v>288</v>
      </c>
      <c r="Q22" s="1054"/>
      <c r="R22" s="1055"/>
      <c r="S22" s="210"/>
      <c r="T22" s="211"/>
      <c r="U22" s="211"/>
      <c r="V22" s="211"/>
      <c r="W22" s="211"/>
      <c r="X22" s="211"/>
      <c r="Y22" s="212"/>
      <c r="Z22" s="210"/>
      <c r="AA22" s="211"/>
      <c r="AB22" s="211"/>
      <c r="AC22" s="211"/>
      <c r="AD22" s="211"/>
      <c r="AE22" s="211"/>
      <c r="AF22" s="212"/>
      <c r="AG22" s="210"/>
      <c r="AH22" s="211"/>
      <c r="AI22" s="211"/>
      <c r="AJ22" s="211"/>
      <c r="AK22" s="211"/>
      <c r="AL22" s="211"/>
      <c r="AM22" s="212"/>
      <c r="AN22" s="210"/>
      <c r="AO22" s="211"/>
      <c r="AP22" s="211"/>
      <c r="AQ22" s="211"/>
      <c r="AR22" s="211"/>
      <c r="AS22" s="211"/>
      <c r="AT22" s="212"/>
      <c r="AU22" s="210"/>
      <c r="AV22" s="211"/>
      <c r="AW22" s="211"/>
      <c r="AX22" s="1077"/>
      <c r="AY22" s="1078"/>
      <c r="AZ22" s="1079"/>
      <c r="BA22" s="1080"/>
      <c r="BB22" s="1081"/>
      <c r="BC22" s="1082"/>
      <c r="BD22" s="1082"/>
      <c r="BE22" s="1082"/>
      <c r="BF22" s="1083"/>
    </row>
    <row r="23" spans="2:58" ht="20.25" customHeight="1" x14ac:dyDescent="0.4">
      <c r="B23" s="1016"/>
      <c r="C23" s="1036"/>
      <c r="D23" s="1037"/>
      <c r="E23" s="1038"/>
      <c r="F23" s="213"/>
      <c r="G23" s="923"/>
      <c r="H23" s="928"/>
      <c r="I23" s="926"/>
      <c r="J23" s="926"/>
      <c r="K23" s="927"/>
      <c r="L23" s="932"/>
      <c r="M23" s="933"/>
      <c r="N23" s="933"/>
      <c r="O23" s="934"/>
      <c r="P23" s="976" t="s">
        <v>289</v>
      </c>
      <c r="Q23" s="977"/>
      <c r="R23" s="978"/>
      <c r="S23" s="214" t="str">
        <f>IF(S22="","",VLOOKUP(S22,'[1]シフト記号表（勤務時間帯）'!$C$6:$K$35,9,FALSE))</f>
        <v/>
      </c>
      <c r="T23" s="215" t="str">
        <f>IF(T22="","",VLOOKUP(T22,'[1]シフト記号表（勤務時間帯）'!$C$6:$K$35,9,FALSE))</f>
        <v/>
      </c>
      <c r="U23" s="215" t="str">
        <f>IF(U22="","",VLOOKUP(U22,'[1]シフト記号表（勤務時間帯）'!$C$6:$K$35,9,FALSE))</f>
        <v/>
      </c>
      <c r="V23" s="215" t="str">
        <f>IF(V22="","",VLOOKUP(V22,'[1]シフト記号表（勤務時間帯）'!$C$6:$K$35,9,FALSE))</f>
        <v/>
      </c>
      <c r="W23" s="215" t="str">
        <f>IF(W22="","",VLOOKUP(W22,'[1]シフト記号表（勤務時間帯）'!$C$6:$K$35,9,FALSE))</f>
        <v/>
      </c>
      <c r="X23" s="215" t="str">
        <f>IF(X22="","",VLOOKUP(X22,'[1]シフト記号表（勤務時間帯）'!$C$6:$K$35,9,FALSE))</f>
        <v/>
      </c>
      <c r="Y23" s="216" t="str">
        <f>IF(Y22="","",VLOOKUP(Y22,'[1]シフト記号表（勤務時間帯）'!$C$6:$K$35,9,FALSE))</f>
        <v/>
      </c>
      <c r="Z23" s="214" t="str">
        <f>IF(Z22="","",VLOOKUP(Z22,'[1]シフト記号表（勤務時間帯）'!$C$6:$K$35,9,FALSE))</f>
        <v/>
      </c>
      <c r="AA23" s="215" t="str">
        <f>IF(AA22="","",VLOOKUP(AA22,'[1]シフト記号表（勤務時間帯）'!$C$6:$K$35,9,FALSE))</f>
        <v/>
      </c>
      <c r="AB23" s="215" t="str">
        <f>IF(AB22="","",VLOOKUP(AB22,'[1]シフト記号表（勤務時間帯）'!$C$6:$K$35,9,FALSE))</f>
        <v/>
      </c>
      <c r="AC23" s="215" t="str">
        <f>IF(AC22="","",VLOOKUP(AC22,'[1]シフト記号表（勤務時間帯）'!$C$6:$K$35,9,FALSE))</f>
        <v/>
      </c>
      <c r="AD23" s="215" t="str">
        <f>IF(AD22="","",VLOOKUP(AD22,'[1]シフト記号表（勤務時間帯）'!$C$6:$K$35,9,FALSE))</f>
        <v/>
      </c>
      <c r="AE23" s="215" t="str">
        <f>IF(AE22="","",VLOOKUP(AE22,'[1]シフト記号表（勤務時間帯）'!$C$6:$K$35,9,FALSE))</f>
        <v/>
      </c>
      <c r="AF23" s="216" t="str">
        <f>IF(AF22="","",VLOOKUP(AF22,'[1]シフト記号表（勤務時間帯）'!$C$6:$K$35,9,FALSE))</f>
        <v/>
      </c>
      <c r="AG23" s="214" t="str">
        <f>IF(AG22="","",VLOOKUP(AG22,'[1]シフト記号表（勤務時間帯）'!$C$6:$K$35,9,FALSE))</f>
        <v/>
      </c>
      <c r="AH23" s="215" t="str">
        <f>IF(AH22="","",VLOOKUP(AH22,'[1]シフト記号表（勤務時間帯）'!$C$6:$K$35,9,FALSE))</f>
        <v/>
      </c>
      <c r="AI23" s="215" t="str">
        <f>IF(AI22="","",VLOOKUP(AI22,'[1]シフト記号表（勤務時間帯）'!$C$6:$K$35,9,FALSE))</f>
        <v/>
      </c>
      <c r="AJ23" s="215" t="str">
        <f>IF(AJ22="","",VLOOKUP(AJ22,'[1]シフト記号表（勤務時間帯）'!$C$6:$K$35,9,FALSE))</f>
        <v/>
      </c>
      <c r="AK23" s="215" t="str">
        <f>IF(AK22="","",VLOOKUP(AK22,'[1]シフト記号表（勤務時間帯）'!$C$6:$K$35,9,FALSE))</f>
        <v/>
      </c>
      <c r="AL23" s="215" t="str">
        <f>IF(AL22="","",VLOOKUP(AL22,'[1]シフト記号表（勤務時間帯）'!$C$6:$K$35,9,FALSE))</f>
        <v/>
      </c>
      <c r="AM23" s="216" t="str">
        <f>IF(AM22="","",VLOOKUP(AM22,'[1]シフト記号表（勤務時間帯）'!$C$6:$K$35,9,FALSE))</f>
        <v/>
      </c>
      <c r="AN23" s="214" t="str">
        <f>IF(AN22="","",VLOOKUP(AN22,'[1]シフト記号表（勤務時間帯）'!$C$6:$K$35,9,FALSE))</f>
        <v/>
      </c>
      <c r="AO23" s="215" t="str">
        <f>IF(AO22="","",VLOOKUP(AO22,'[1]シフト記号表（勤務時間帯）'!$C$6:$K$35,9,FALSE))</f>
        <v/>
      </c>
      <c r="AP23" s="215" t="str">
        <f>IF(AP22="","",VLOOKUP(AP22,'[1]シフト記号表（勤務時間帯）'!$C$6:$K$35,9,FALSE))</f>
        <v/>
      </c>
      <c r="AQ23" s="215" t="str">
        <f>IF(AQ22="","",VLOOKUP(AQ22,'[1]シフト記号表（勤務時間帯）'!$C$6:$K$35,9,FALSE))</f>
        <v/>
      </c>
      <c r="AR23" s="215" t="str">
        <f>IF(AR22="","",VLOOKUP(AR22,'[1]シフト記号表（勤務時間帯）'!$C$6:$K$35,9,FALSE))</f>
        <v/>
      </c>
      <c r="AS23" s="215" t="str">
        <f>IF(AS22="","",VLOOKUP(AS22,'[1]シフト記号表（勤務時間帯）'!$C$6:$K$35,9,FALSE))</f>
        <v/>
      </c>
      <c r="AT23" s="216" t="str">
        <f>IF(AT22="","",VLOOKUP(AT22,'[1]シフト記号表（勤務時間帯）'!$C$6:$K$35,9,FALSE))</f>
        <v/>
      </c>
      <c r="AU23" s="214" t="str">
        <f>IF(AU22="","",VLOOKUP(AU22,'[1]シフト記号表（勤務時間帯）'!$C$6:$K$35,9,FALSE))</f>
        <v/>
      </c>
      <c r="AV23" s="215" t="str">
        <f>IF(AV22="","",VLOOKUP(AV22,'[1]シフト記号表（勤務時間帯）'!$C$6:$K$35,9,FALSE))</f>
        <v/>
      </c>
      <c r="AW23" s="215" t="str">
        <f>IF(AW22="","",VLOOKUP(AW22,'[1]シフト記号表（勤務時間帯）'!$C$6:$K$35,9,FALSE))</f>
        <v/>
      </c>
      <c r="AX23" s="979">
        <f>IF($BB$3="４週",SUM(S23:AT23),IF($BB$3="暦月",SUM(S23:AW23),""))</f>
        <v>0</v>
      </c>
      <c r="AY23" s="980"/>
      <c r="AZ23" s="981">
        <f>IF($BB$3="４週",AX23/4,IF($BB$3="暦月",参考様式1!AX23/(参考様式1!$BB$8/7),""))</f>
        <v>0</v>
      </c>
      <c r="BA23" s="982"/>
      <c r="BB23" s="1007"/>
      <c r="BC23" s="1008"/>
      <c r="BD23" s="1008"/>
      <c r="BE23" s="1008"/>
      <c r="BF23" s="1009"/>
    </row>
    <row r="24" spans="2:58" ht="20.25" customHeight="1" x14ac:dyDescent="0.4">
      <c r="B24" s="1016"/>
      <c r="C24" s="1039"/>
      <c r="D24" s="1040"/>
      <c r="E24" s="1041"/>
      <c r="F24" s="217">
        <f>C22</f>
        <v>0</v>
      </c>
      <c r="G24" s="923"/>
      <c r="H24" s="928"/>
      <c r="I24" s="926"/>
      <c r="J24" s="926"/>
      <c r="K24" s="927"/>
      <c r="L24" s="932"/>
      <c r="M24" s="933"/>
      <c r="N24" s="933"/>
      <c r="O24" s="934"/>
      <c r="P24" s="1013" t="s">
        <v>290</v>
      </c>
      <c r="Q24" s="1014"/>
      <c r="R24" s="1015"/>
      <c r="S24" s="218" t="str">
        <f>IF(S22="","",VLOOKUP(S22,'[1]シフト記号表（勤務時間帯）'!$C$6:$U$35,19,FALSE))</f>
        <v/>
      </c>
      <c r="T24" s="219" t="str">
        <f>IF(T22="","",VLOOKUP(T22,'[1]シフト記号表（勤務時間帯）'!$C$6:$U$35,19,FALSE))</f>
        <v/>
      </c>
      <c r="U24" s="219" t="str">
        <f>IF(U22="","",VLOOKUP(U22,'[1]シフト記号表（勤務時間帯）'!$C$6:$U$35,19,FALSE))</f>
        <v/>
      </c>
      <c r="V24" s="219" t="str">
        <f>IF(V22="","",VLOOKUP(V22,'[1]シフト記号表（勤務時間帯）'!$C$6:$U$35,19,FALSE))</f>
        <v/>
      </c>
      <c r="W24" s="219" t="str">
        <f>IF(W22="","",VLOOKUP(W22,'[1]シフト記号表（勤務時間帯）'!$C$6:$U$35,19,FALSE))</f>
        <v/>
      </c>
      <c r="X24" s="219" t="str">
        <f>IF(X22="","",VLOOKUP(X22,'[1]シフト記号表（勤務時間帯）'!$C$6:$U$35,19,FALSE))</f>
        <v/>
      </c>
      <c r="Y24" s="220" t="str">
        <f>IF(Y22="","",VLOOKUP(Y22,'[1]シフト記号表（勤務時間帯）'!$C$6:$U$35,19,FALSE))</f>
        <v/>
      </c>
      <c r="Z24" s="218" t="str">
        <f>IF(Z22="","",VLOOKUP(Z22,'[1]シフト記号表（勤務時間帯）'!$C$6:$U$35,19,FALSE))</f>
        <v/>
      </c>
      <c r="AA24" s="219" t="str">
        <f>IF(AA22="","",VLOOKUP(AA22,'[1]シフト記号表（勤務時間帯）'!$C$6:$U$35,19,FALSE))</f>
        <v/>
      </c>
      <c r="AB24" s="219" t="str">
        <f>IF(AB22="","",VLOOKUP(AB22,'[1]シフト記号表（勤務時間帯）'!$C$6:$U$35,19,FALSE))</f>
        <v/>
      </c>
      <c r="AC24" s="219" t="str">
        <f>IF(AC22="","",VLOOKUP(AC22,'[1]シフト記号表（勤務時間帯）'!$C$6:$U$35,19,FALSE))</f>
        <v/>
      </c>
      <c r="AD24" s="219" t="str">
        <f>IF(AD22="","",VLOOKUP(AD22,'[1]シフト記号表（勤務時間帯）'!$C$6:$U$35,19,FALSE))</f>
        <v/>
      </c>
      <c r="AE24" s="219" t="str">
        <f>IF(AE22="","",VLOOKUP(AE22,'[1]シフト記号表（勤務時間帯）'!$C$6:$U$35,19,FALSE))</f>
        <v/>
      </c>
      <c r="AF24" s="220" t="str">
        <f>IF(AF22="","",VLOOKUP(AF22,'[1]シフト記号表（勤務時間帯）'!$C$6:$U$35,19,FALSE))</f>
        <v/>
      </c>
      <c r="AG24" s="218" t="str">
        <f>IF(AG22="","",VLOOKUP(AG22,'[1]シフト記号表（勤務時間帯）'!$C$6:$U$35,19,FALSE))</f>
        <v/>
      </c>
      <c r="AH24" s="219" t="str">
        <f>IF(AH22="","",VLOOKUP(AH22,'[1]シフト記号表（勤務時間帯）'!$C$6:$U$35,19,FALSE))</f>
        <v/>
      </c>
      <c r="AI24" s="219" t="str">
        <f>IF(AI22="","",VLOOKUP(AI22,'[1]シフト記号表（勤務時間帯）'!$C$6:$U$35,19,FALSE))</f>
        <v/>
      </c>
      <c r="AJ24" s="219" t="str">
        <f>IF(AJ22="","",VLOOKUP(AJ22,'[1]シフト記号表（勤務時間帯）'!$C$6:$U$35,19,FALSE))</f>
        <v/>
      </c>
      <c r="AK24" s="219" t="str">
        <f>IF(AK22="","",VLOOKUP(AK22,'[1]シフト記号表（勤務時間帯）'!$C$6:$U$35,19,FALSE))</f>
        <v/>
      </c>
      <c r="AL24" s="219" t="str">
        <f>IF(AL22="","",VLOOKUP(AL22,'[1]シフト記号表（勤務時間帯）'!$C$6:$U$35,19,FALSE))</f>
        <v/>
      </c>
      <c r="AM24" s="220" t="str">
        <f>IF(AM22="","",VLOOKUP(AM22,'[1]シフト記号表（勤務時間帯）'!$C$6:$U$35,19,FALSE))</f>
        <v/>
      </c>
      <c r="AN24" s="218" t="str">
        <f>IF(AN22="","",VLOOKUP(AN22,'[1]シフト記号表（勤務時間帯）'!$C$6:$U$35,19,FALSE))</f>
        <v/>
      </c>
      <c r="AO24" s="219" t="str">
        <f>IF(AO22="","",VLOOKUP(AO22,'[1]シフト記号表（勤務時間帯）'!$C$6:$U$35,19,FALSE))</f>
        <v/>
      </c>
      <c r="AP24" s="219" t="str">
        <f>IF(AP22="","",VLOOKUP(AP22,'[1]シフト記号表（勤務時間帯）'!$C$6:$U$35,19,FALSE))</f>
        <v/>
      </c>
      <c r="AQ24" s="219" t="str">
        <f>IF(AQ22="","",VLOOKUP(AQ22,'[1]シフト記号表（勤務時間帯）'!$C$6:$U$35,19,FALSE))</f>
        <v/>
      </c>
      <c r="AR24" s="219" t="str">
        <f>IF(AR22="","",VLOOKUP(AR22,'[1]シフト記号表（勤務時間帯）'!$C$6:$U$35,19,FALSE))</f>
        <v/>
      </c>
      <c r="AS24" s="219" t="str">
        <f>IF(AS22="","",VLOOKUP(AS22,'[1]シフト記号表（勤務時間帯）'!$C$6:$U$35,19,FALSE))</f>
        <v/>
      </c>
      <c r="AT24" s="220" t="str">
        <f>IF(AT22="","",VLOOKUP(AT22,'[1]シフト記号表（勤務時間帯）'!$C$6:$U$35,19,FALSE))</f>
        <v/>
      </c>
      <c r="AU24" s="218" t="str">
        <f>IF(AU22="","",VLOOKUP(AU22,'[1]シフト記号表（勤務時間帯）'!$C$6:$U$35,19,FALSE))</f>
        <v/>
      </c>
      <c r="AV24" s="219" t="str">
        <f>IF(AV22="","",VLOOKUP(AV22,'[1]シフト記号表（勤務時間帯）'!$C$6:$U$35,19,FALSE))</f>
        <v/>
      </c>
      <c r="AW24" s="219" t="str">
        <f>IF(AW22="","",VLOOKUP(AW22,'[1]シフト記号表（勤務時間帯）'!$C$6:$U$35,19,FALSE))</f>
        <v/>
      </c>
      <c r="AX24" s="986">
        <f>IF($BB$3="４週",SUM(S24:AT24),IF($BB$3="暦月",SUM(S24:AW24),""))</f>
        <v>0</v>
      </c>
      <c r="AY24" s="987"/>
      <c r="AZ24" s="988">
        <f>IF($BB$3="４週",AX24/4,IF($BB$3="暦月",参考様式1!AX24/(参考様式1!$BB$8/7),""))</f>
        <v>0</v>
      </c>
      <c r="BA24" s="989"/>
      <c r="BB24" s="1010"/>
      <c r="BC24" s="1011"/>
      <c r="BD24" s="1011"/>
      <c r="BE24" s="1011"/>
      <c r="BF24" s="1012"/>
    </row>
    <row r="25" spans="2:58" ht="20.25" customHeight="1" x14ac:dyDescent="0.4">
      <c r="B25" s="1016">
        <f>B22+1</f>
        <v>2</v>
      </c>
      <c r="C25" s="1033"/>
      <c r="D25" s="1034"/>
      <c r="E25" s="1035"/>
      <c r="F25" s="221"/>
      <c r="G25" s="922"/>
      <c r="H25" s="925"/>
      <c r="I25" s="926"/>
      <c r="J25" s="926"/>
      <c r="K25" s="927"/>
      <c r="L25" s="929"/>
      <c r="M25" s="930"/>
      <c r="N25" s="930"/>
      <c r="O25" s="931"/>
      <c r="P25" s="938" t="s">
        <v>288</v>
      </c>
      <c r="Q25" s="939"/>
      <c r="R25" s="940"/>
      <c r="S25" s="210"/>
      <c r="T25" s="211"/>
      <c r="U25" s="211"/>
      <c r="V25" s="211"/>
      <c r="W25" s="211"/>
      <c r="X25" s="211"/>
      <c r="Y25" s="212"/>
      <c r="Z25" s="210"/>
      <c r="AA25" s="211"/>
      <c r="AB25" s="211"/>
      <c r="AC25" s="211"/>
      <c r="AD25" s="211"/>
      <c r="AE25" s="211"/>
      <c r="AF25" s="212"/>
      <c r="AG25" s="210"/>
      <c r="AH25" s="211"/>
      <c r="AI25" s="211"/>
      <c r="AJ25" s="211"/>
      <c r="AK25" s="211"/>
      <c r="AL25" s="211"/>
      <c r="AM25" s="212"/>
      <c r="AN25" s="210"/>
      <c r="AO25" s="211"/>
      <c r="AP25" s="211"/>
      <c r="AQ25" s="211"/>
      <c r="AR25" s="211"/>
      <c r="AS25" s="211"/>
      <c r="AT25" s="212"/>
      <c r="AU25" s="210"/>
      <c r="AV25" s="211"/>
      <c r="AW25" s="211"/>
      <c r="AX25" s="967"/>
      <c r="AY25" s="968"/>
      <c r="AZ25" s="969"/>
      <c r="BA25" s="970"/>
      <c r="BB25" s="1004"/>
      <c r="BC25" s="1005"/>
      <c r="BD25" s="1005"/>
      <c r="BE25" s="1005"/>
      <c r="BF25" s="1006"/>
    </row>
    <row r="26" spans="2:58" ht="20.25" customHeight="1" x14ac:dyDescent="0.4">
      <c r="B26" s="1016"/>
      <c r="C26" s="1036"/>
      <c r="D26" s="1037"/>
      <c r="E26" s="1038"/>
      <c r="F26" s="213"/>
      <c r="G26" s="923"/>
      <c r="H26" s="928"/>
      <c r="I26" s="926"/>
      <c r="J26" s="926"/>
      <c r="K26" s="927"/>
      <c r="L26" s="932"/>
      <c r="M26" s="933"/>
      <c r="N26" s="933"/>
      <c r="O26" s="934"/>
      <c r="P26" s="976" t="s">
        <v>289</v>
      </c>
      <c r="Q26" s="977"/>
      <c r="R26" s="978"/>
      <c r="S26" s="214" t="str">
        <f>IF(S25="","",VLOOKUP(S25,'[1]シフト記号表（勤務時間帯）'!$C$6:$K$35,9,FALSE))</f>
        <v/>
      </c>
      <c r="T26" s="215" t="str">
        <f>IF(T25="","",VLOOKUP(T25,'[1]シフト記号表（勤務時間帯）'!$C$6:$K$35,9,FALSE))</f>
        <v/>
      </c>
      <c r="U26" s="215" t="str">
        <f>IF(U25="","",VLOOKUP(U25,'[1]シフト記号表（勤務時間帯）'!$C$6:$K$35,9,FALSE))</f>
        <v/>
      </c>
      <c r="V26" s="215" t="str">
        <f>IF(V25="","",VLOOKUP(V25,'[1]シフト記号表（勤務時間帯）'!$C$6:$K$35,9,FALSE))</f>
        <v/>
      </c>
      <c r="W26" s="215" t="str">
        <f>IF(W25="","",VLOOKUP(W25,'[1]シフト記号表（勤務時間帯）'!$C$6:$K$35,9,FALSE))</f>
        <v/>
      </c>
      <c r="X26" s="215" t="str">
        <f>IF(X25="","",VLOOKUP(X25,'[1]シフト記号表（勤務時間帯）'!$C$6:$K$35,9,FALSE))</f>
        <v/>
      </c>
      <c r="Y26" s="216" t="str">
        <f>IF(Y25="","",VLOOKUP(Y25,'[1]シフト記号表（勤務時間帯）'!$C$6:$K$35,9,FALSE))</f>
        <v/>
      </c>
      <c r="Z26" s="214" t="str">
        <f>IF(Z25="","",VLOOKUP(Z25,'[1]シフト記号表（勤務時間帯）'!$C$6:$K$35,9,FALSE))</f>
        <v/>
      </c>
      <c r="AA26" s="215" t="str">
        <f>IF(AA25="","",VLOOKUP(AA25,'[1]シフト記号表（勤務時間帯）'!$C$6:$K$35,9,FALSE))</f>
        <v/>
      </c>
      <c r="AB26" s="215" t="str">
        <f>IF(AB25="","",VLOOKUP(AB25,'[1]シフト記号表（勤務時間帯）'!$C$6:$K$35,9,FALSE))</f>
        <v/>
      </c>
      <c r="AC26" s="215" t="str">
        <f>IF(AC25="","",VLOOKUP(AC25,'[1]シフト記号表（勤務時間帯）'!$C$6:$K$35,9,FALSE))</f>
        <v/>
      </c>
      <c r="AD26" s="215" t="str">
        <f>IF(AD25="","",VLOOKUP(AD25,'[1]シフト記号表（勤務時間帯）'!$C$6:$K$35,9,FALSE))</f>
        <v/>
      </c>
      <c r="AE26" s="215" t="str">
        <f>IF(AE25="","",VLOOKUP(AE25,'[1]シフト記号表（勤務時間帯）'!$C$6:$K$35,9,FALSE))</f>
        <v/>
      </c>
      <c r="AF26" s="216" t="str">
        <f>IF(AF25="","",VLOOKUP(AF25,'[1]シフト記号表（勤務時間帯）'!$C$6:$K$35,9,FALSE))</f>
        <v/>
      </c>
      <c r="AG26" s="214" t="str">
        <f>IF(AG25="","",VLOOKUP(AG25,'[1]シフト記号表（勤務時間帯）'!$C$6:$K$35,9,FALSE))</f>
        <v/>
      </c>
      <c r="AH26" s="215" t="str">
        <f>IF(AH25="","",VLOOKUP(AH25,'[1]シフト記号表（勤務時間帯）'!$C$6:$K$35,9,FALSE))</f>
        <v/>
      </c>
      <c r="AI26" s="215" t="str">
        <f>IF(AI25="","",VLOOKUP(AI25,'[1]シフト記号表（勤務時間帯）'!$C$6:$K$35,9,FALSE))</f>
        <v/>
      </c>
      <c r="AJ26" s="215" t="str">
        <f>IF(AJ25="","",VLOOKUP(AJ25,'[1]シフト記号表（勤務時間帯）'!$C$6:$K$35,9,FALSE))</f>
        <v/>
      </c>
      <c r="AK26" s="215" t="str">
        <f>IF(AK25="","",VLOOKUP(AK25,'[1]シフト記号表（勤務時間帯）'!$C$6:$K$35,9,FALSE))</f>
        <v/>
      </c>
      <c r="AL26" s="215" t="str">
        <f>IF(AL25="","",VLOOKUP(AL25,'[1]シフト記号表（勤務時間帯）'!$C$6:$K$35,9,FALSE))</f>
        <v/>
      </c>
      <c r="AM26" s="216" t="str">
        <f>IF(AM25="","",VLOOKUP(AM25,'[1]シフト記号表（勤務時間帯）'!$C$6:$K$35,9,FALSE))</f>
        <v/>
      </c>
      <c r="AN26" s="214" t="str">
        <f>IF(AN25="","",VLOOKUP(AN25,'[1]シフト記号表（勤務時間帯）'!$C$6:$K$35,9,FALSE))</f>
        <v/>
      </c>
      <c r="AO26" s="215" t="str">
        <f>IF(AO25="","",VLOOKUP(AO25,'[1]シフト記号表（勤務時間帯）'!$C$6:$K$35,9,FALSE))</f>
        <v/>
      </c>
      <c r="AP26" s="215" t="str">
        <f>IF(AP25="","",VLOOKUP(AP25,'[1]シフト記号表（勤務時間帯）'!$C$6:$K$35,9,FALSE))</f>
        <v/>
      </c>
      <c r="AQ26" s="215" t="str">
        <f>IF(AQ25="","",VLOOKUP(AQ25,'[1]シフト記号表（勤務時間帯）'!$C$6:$K$35,9,FALSE))</f>
        <v/>
      </c>
      <c r="AR26" s="215" t="str">
        <f>IF(AR25="","",VLOOKUP(AR25,'[1]シフト記号表（勤務時間帯）'!$C$6:$K$35,9,FALSE))</f>
        <v/>
      </c>
      <c r="AS26" s="215" t="str">
        <f>IF(AS25="","",VLOOKUP(AS25,'[1]シフト記号表（勤務時間帯）'!$C$6:$K$35,9,FALSE))</f>
        <v/>
      </c>
      <c r="AT26" s="216" t="str">
        <f>IF(AT25="","",VLOOKUP(AT25,'[1]シフト記号表（勤務時間帯）'!$C$6:$K$35,9,FALSE))</f>
        <v/>
      </c>
      <c r="AU26" s="214" t="str">
        <f>IF(AU25="","",VLOOKUP(AU25,'[1]シフト記号表（勤務時間帯）'!$C$6:$K$35,9,FALSE))</f>
        <v/>
      </c>
      <c r="AV26" s="215" t="str">
        <f>IF(AV25="","",VLOOKUP(AV25,'[1]シフト記号表（勤務時間帯）'!$C$6:$K$35,9,FALSE))</f>
        <v/>
      </c>
      <c r="AW26" s="215" t="str">
        <f>IF(AW25="","",VLOOKUP(AW25,'[1]シフト記号表（勤務時間帯）'!$C$6:$K$35,9,FALSE))</f>
        <v/>
      </c>
      <c r="AX26" s="979">
        <f>IF($BB$3="４週",SUM(S26:AT26),IF($BB$3="暦月",SUM(S26:AW26),""))</f>
        <v>0</v>
      </c>
      <c r="AY26" s="980"/>
      <c r="AZ26" s="981">
        <f>IF($BB$3="４週",AX26/4,IF($BB$3="暦月",参考様式1!AX26/(参考様式1!$BB$8/7),""))</f>
        <v>0</v>
      </c>
      <c r="BA26" s="982"/>
      <c r="BB26" s="1007"/>
      <c r="BC26" s="1008"/>
      <c r="BD26" s="1008"/>
      <c r="BE26" s="1008"/>
      <c r="BF26" s="1009"/>
    </row>
    <row r="27" spans="2:58" ht="20.25" customHeight="1" x14ac:dyDescent="0.4">
      <c r="B27" s="1016"/>
      <c r="C27" s="1039"/>
      <c r="D27" s="1040"/>
      <c r="E27" s="1041"/>
      <c r="F27" s="213">
        <f>C25</f>
        <v>0</v>
      </c>
      <c r="G27" s="924"/>
      <c r="H27" s="928"/>
      <c r="I27" s="926"/>
      <c r="J27" s="926"/>
      <c r="K27" s="927"/>
      <c r="L27" s="935"/>
      <c r="M27" s="936"/>
      <c r="N27" s="936"/>
      <c r="O27" s="937"/>
      <c r="P27" s="1013" t="s">
        <v>290</v>
      </c>
      <c r="Q27" s="1014"/>
      <c r="R27" s="1015"/>
      <c r="S27" s="218" t="str">
        <f>IF(S25="","",VLOOKUP(S25,'[1]シフト記号表（勤務時間帯）'!$C$6:$U$35,19,FALSE))</f>
        <v/>
      </c>
      <c r="T27" s="219" t="str">
        <f>IF(T25="","",VLOOKUP(T25,'[1]シフト記号表（勤務時間帯）'!$C$6:$U$35,19,FALSE))</f>
        <v/>
      </c>
      <c r="U27" s="219" t="str">
        <f>IF(U25="","",VLOOKUP(U25,'[1]シフト記号表（勤務時間帯）'!$C$6:$U$35,19,FALSE))</f>
        <v/>
      </c>
      <c r="V27" s="219" t="str">
        <f>IF(V25="","",VLOOKUP(V25,'[1]シフト記号表（勤務時間帯）'!$C$6:$U$35,19,FALSE))</f>
        <v/>
      </c>
      <c r="W27" s="219" t="str">
        <f>IF(W25="","",VLOOKUP(W25,'[1]シフト記号表（勤務時間帯）'!$C$6:$U$35,19,FALSE))</f>
        <v/>
      </c>
      <c r="X27" s="219" t="str">
        <f>IF(X25="","",VLOOKUP(X25,'[1]シフト記号表（勤務時間帯）'!$C$6:$U$35,19,FALSE))</f>
        <v/>
      </c>
      <c r="Y27" s="220" t="str">
        <f>IF(Y25="","",VLOOKUP(Y25,'[1]シフト記号表（勤務時間帯）'!$C$6:$U$35,19,FALSE))</f>
        <v/>
      </c>
      <c r="Z27" s="218" t="str">
        <f>IF(Z25="","",VLOOKUP(Z25,'[1]シフト記号表（勤務時間帯）'!$C$6:$U$35,19,FALSE))</f>
        <v/>
      </c>
      <c r="AA27" s="219" t="str">
        <f>IF(AA25="","",VLOOKUP(AA25,'[1]シフト記号表（勤務時間帯）'!$C$6:$U$35,19,FALSE))</f>
        <v/>
      </c>
      <c r="AB27" s="219" t="str">
        <f>IF(AB25="","",VLOOKUP(AB25,'[1]シフト記号表（勤務時間帯）'!$C$6:$U$35,19,FALSE))</f>
        <v/>
      </c>
      <c r="AC27" s="219" t="str">
        <f>IF(AC25="","",VLOOKUP(AC25,'[1]シフト記号表（勤務時間帯）'!$C$6:$U$35,19,FALSE))</f>
        <v/>
      </c>
      <c r="AD27" s="219" t="str">
        <f>IF(AD25="","",VLOOKUP(AD25,'[1]シフト記号表（勤務時間帯）'!$C$6:$U$35,19,FALSE))</f>
        <v/>
      </c>
      <c r="AE27" s="219" t="str">
        <f>IF(AE25="","",VLOOKUP(AE25,'[1]シフト記号表（勤務時間帯）'!$C$6:$U$35,19,FALSE))</f>
        <v/>
      </c>
      <c r="AF27" s="220" t="str">
        <f>IF(AF25="","",VLOOKUP(AF25,'[1]シフト記号表（勤務時間帯）'!$C$6:$U$35,19,FALSE))</f>
        <v/>
      </c>
      <c r="AG27" s="218" t="str">
        <f>IF(AG25="","",VLOOKUP(AG25,'[1]シフト記号表（勤務時間帯）'!$C$6:$U$35,19,FALSE))</f>
        <v/>
      </c>
      <c r="AH27" s="219" t="str">
        <f>IF(AH25="","",VLOOKUP(AH25,'[1]シフト記号表（勤務時間帯）'!$C$6:$U$35,19,FALSE))</f>
        <v/>
      </c>
      <c r="AI27" s="219" t="str">
        <f>IF(AI25="","",VLOOKUP(AI25,'[1]シフト記号表（勤務時間帯）'!$C$6:$U$35,19,FALSE))</f>
        <v/>
      </c>
      <c r="AJ27" s="219" t="str">
        <f>IF(AJ25="","",VLOOKUP(AJ25,'[1]シフト記号表（勤務時間帯）'!$C$6:$U$35,19,FALSE))</f>
        <v/>
      </c>
      <c r="AK27" s="219" t="str">
        <f>IF(AK25="","",VLOOKUP(AK25,'[1]シフト記号表（勤務時間帯）'!$C$6:$U$35,19,FALSE))</f>
        <v/>
      </c>
      <c r="AL27" s="219" t="str">
        <f>IF(AL25="","",VLOOKUP(AL25,'[1]シフト記号表（勤務時間帯）'!$C$6:$U$35,19,FALSE))</f>
        <v/>
      </c>
      <c r="AM27" s="220" t="str">
        <f>IF(AM25="","",VLOOKUP(AM25,'[1]シフト記号表（勤務時間帯）'!$C$6:$U$35,19,FALSE))</f>
        <v/>
      </c>
      <c r="AN27" s="218" t="str">
        <f>IF(AN25="","",VLOOKUP(AN25,'[1]シフト記号表（勤務時間帯）'!$C$6:$U$35,19,FALSE))</f>
        <v/>
      </c>
      <c r="AO27" s="219" t="str">
        <f>IF(AO25="","",VLOOKUP(AO25,'[1]シフト記号表（勤務時間帯）'!$C$6:$U$35,19,FALSE))</f>
        <v/>
      </c>
      <c r="AP27" s="219" t="str">
        <f>IF(AP25="","",VLOOKUP(AP25,'[1]シフト記号表（勤務時間帯）'!$C$6:$U$35,19,FALSE))</f>
        <v/>
      </c>
      <c r="AQ27" s="219" t="str">
        <f>IF(AQ25="","",VLOOKUP(AQ25,'[1]シフト記号表（勤務時間帯）'!$C$6:$U$35,19,FALSE))</f>
        <v/>
      </c>
      <c r="AR27" s="219" t="str">
        <f>IF(AR25="","",VLOOKUP(AR25,'[1]シフト記号表（勤務時間帯）'!$C$6:$U$35,19,FALSE))</f>
        <v/>
      </c>
      <c r="AS27" s="219" t="str">
        <f>IF(AS25="","",VLOOKUP(AS25,'[1]シフト記号表（勤務時間帯）'!$C$6:$U$35,19,FALSE))</f>
        <v/>
      </c>
      <c r="AT27" s="220" t="str">
        <f>IF(AT25="","",VLOOKUP(AT25,'[1]シフト記号表（勤務時間帯）'!$C$6:$U$35,19,FALSE))</f>
        <v/>
      </c>
      <c r="AU27" s="218" t="str">
        <f>IF(AU25="","",VLOOKUP(AU25,'[1]シフト記号表（勤務時間帯）'!$C$6:$U$35,19,FALSE))</f>
        <v/>
      </c>
      <c r="AV27" s="219" t="str">
        <f>IF(AV25="","",VLOOKUP(AV25,'[1]シフト記号表（勤務時間帯）'!$C$6:$U$35,19,FALSE))</f>
        <v/>
      </c>
      <c r="AW27" s="219" t="str">
        <f>IF(AW25="","",VLOOKUP(AW25,'[1]シフト記号表（勤務時間帯）'!$C$6:$U$35,19,FALSE))</f>
        <v/>
      </c>
      <c r="AX27" s="986">
        <f>IF($BB$3="４週",SUM(S27:AT27),IF($BB$3="暦月",SUM(S27:AW27),""))</f>
        <v>0</v>
      </c>
      <c r="AY27" s="987"/>
      <c r="AZ27" s="988">
        <f>IF($BB$3="４週",AX27/4,IF($BB$3="暦月",参考様式1!AX27/(参考様式1!$BB$8/7),""))</f>
        <v>0</v>
      </c>
      <c r="BA27" s="989"/>
      <c r="BB27" s="1010"/>
      <c r="BC27" s="1011"/>
      <c r="BD27" s="1011"/>
      <c r="BE27" s="1011"/>
      <c r="BF27" s="1012"/>
    </row>
    <row r="28" spans="2:58" ht="20.25" customHeight="1" x14ac:dyDescent="0.4">
      <c r="B28" s="1016">
        <f>B25+1</f>
        <v>3</v>
      </c>
      <c r="C28" s="1018"/>
      <c r="D28" s="1019"/>
      <c r="E28" s="1020"/>
      <c r="F28" s="221"/>
      <c r="G28" s="922"/>
      <c r="H28" s="925"/>
      <c r="I28" s="926"/>
      <c r="J28" s="926"/>
      <c r="K28" s="927"/>
      <c r="L28" s="929"/>
      <c r="M28" s="930"/>
      <c r="N28" s="930"/>
      <c r="O28" s="931"/>
      <c r="P28" s="938" t="s">
        <v>288</v>
      </c>
      <c r="Q28" s="939"/>
      <c r="R28" s="940"/>
      <c r="S28" s="210"/>
      <c r="T28" s="211"/>
      <c r="U28" s="211"/>
      <c r="V28" s="211"/>
      <c r="W28" s="211"/>
      <c r="X28" s="211"/>
      <c r="Y28" s="212"/>
      <c r="Z28" s="210"/>
      <c r="AA28" s="211"/>
      <c r="AB28" s="211"/>
      <c r="AC28" s="211"/>
      <c r="AD28" s="211"/>
      <c r="AE28" s="211"/>
      <c r="AF28" s="212"/>
      <c r="AG28" s="210"/>
      <c r="AH28" s="211"/>
      <c r="AI28" s="211"/>
      <c r="AJ28" s="211"/>
      <c r="AK28" s="211"/>
      <c r="AL28" s="211"/>
      <c r="AM28" s="212"/>
      <c r="AN28" s="210"/>
      <c r="AO28" s="211"/>
      <c r="AP28" s="211"/>
      <c r="AQ28" s="211"/>
      <c r="AR28" s="211"/>
      <c r="AS28" s="211"/>
      <c r="AT28" s="212"/>
      <c r="AU28" s="210"/>
      <c r="AV28" s="211"/>
      <c r="AW28" s="211"/>
      <c r="AX28" s="967"/>
      <c r="AY28" s="968"/>
      <c r="AZ28" s="969"/>
      <c r="BA28" s="970"/>
      <c r="BB28" s="1004"/>
      <c r="BC28" s="1005"/>
      <c r="BD28" s="1005"/>
      <c r="BE28" s="1005"/>
      <c r="BF28" s="1006"/>
    </row>
    <row r="29" spans="2:58" ht="20.25" customHeight="1" x14ac:dyDescent="0.4">
      <c r="B29" s="1016"/>
      <c r="C29" s="1021"/>
      <c r="D29" s="1022"/>
      <c r="E29" s="1023"/>
      <c r="F29" s="213"/>
      <c r="G29" s="923"/>
      <c r="H29" s="928"/>
      <c r="I29" s="926"/>
      <c r="J29" s="926"/>
      <c r="K29" s="927"/>
      <c r="L29" s="932"/>
      <c r="M29" s="933"/>
      <c r="N29" s="933"/>
      <c r="O29" s="934"/>
      <c r="P29" s="976" t="s">
        <v>289</v>
      </c>
      <c r="Q29" s="977"/>
      <c r="R29" s="978"/>
      <c r="S29" s="214" t="str">
        <f>IF(S28="","",VLOOKUP(S28,'[1]シフト記号表（勤務時間帯）'!$C$6:$K$35,9,FALSE))</f>
        <v/>
      </c>
      <c r="T29" s="215" t="str">
        <f>IF(T28="","",VLOOKUP(T28,'[1]シフト記号表（勤務時間帯）'!$C$6:$K$35,9,FALSE))</f>
        <v/>
      </c>
      <c r="U29" s="215" t="str">
        <f>IF(U28="","",VLOOKUP(U28,'[1]シフト記号表（勤務時間帯）'!$C$6:$K$35,9,FALSE))</f>
        <v/>
      </c>
      <c r="V29" s="215" t="str">
        <f>IF(V28="","",VLOOKUP(V28,'[1]シフト記号表（勤務時間帯）'!$C$6:$K$35,9,FALSE))</f>
        <v/>
      </c>
      <c r="W29" s="215" t="str">
        <f>IF(W28="","",VLOOKUP(W28,'[1]シフト記号表（勤務時間帯）'!$C$6:$K$35,9,FALSE))</f>
        <v/>
      </c>
      <c r="X29" s="215" t="str">
        <f>IF(X28="","",VLOOKUP(X28,'[1]シフト記号表（勤務時間帯）'!$C$6:$K$35,9,FALSE))</f>
        <v/>
      </c>
      <c r="Y29" s="216" t="str">
        <f>IF(Y28="","",VLOOKUP(Y28,'[1]シフト記号表（勤務時間帯）'!$C$6:$K$35,9,FALSE))</f>
        <v/>
      </c>
      <c r="Z29" s="214" t="str">
        <f>IF(Z28="","",VLOOKUP(Z28,'[1]シフト記号表（勤務時間帯）'!$C$6:$K$35,9,FALSE))</f>
        <v/>
      </c>
      <c r="AA29" s="215" t="str">
        <f>IF(AA28="","",VLOOKUP(AA28,'[1]シフト記号表（勤務時間帯）'!$C$6:$K$35,9,FALSE))</f>
        <v/>
      </c>
      <c r="AB29" s="215" t="str">
        <f>IF(AB28="","",VLOOKUP(AB28,'[1]シフト記号表（勤務時間帯）'!$C$6:$K$35,9,FALSE))</f>
        <v/>
      </c>
      <c r="AC29" s="215" t="str">
        <f>IF(AC28="","",VLOOKUP(AC28,'[1]シフト記号表（勤務時間帯）'!$C$6:$K$35,9,FALSE))</f>
        <v/>
      </c>
      <c r="AD29" s="215" t="str">
        <f>IF(AD28="","",VLOOKUP(AD28,'[1]シフト記号表（勤務時間帯）'!$C$6:$K$35,9,FALSE))</f>
        <v/>
      </c>
      <c r="AE29" s="215" t="str">
        <f>IF(AE28="","",VLOOKUP(AE28,'[1]シフト記号表（勤務時間帯）'!$C$6:$K$35,9,FALSE))</f>
        <v/>
      </c>
      <c r="AF29" s="216" t="str">
        <f>IF(AF28="","",VLOOKUP(AF28,'[1]シフト記号表（勤務時間帯）'!$C$6:$K$35,9,FALSE))</f>
        <v/>
      </c>
      <c r="AG29" s="214" t="str">
        <f>IF(AG28="","",VLOOKUP(AG28,'[1]シフト記号表（勤務時間帯）'!$C$6:$K$35,9,FALSE))</f>
        <v/>
      </c>
      <c r="AH29" s="215" t="str">
        <f>IF(AH28="","",VLOOKUP(AH28,'[1]シフト記号表（勤務時間帯）'!$C$6:$K$35,9,FALSE))</f>
        <v/>
      </c>
      <c r="AI29" s="215" t="str">
        <f>IF(AI28="","",VLOOKUP(AI28,'[1]シフト記号表（勤務時間帯）'!$C$6:$K$35,9,FALSE))</f>
        <v/>
      </c>
      <c r="AJ29" s="215" t="str">
        <f>IF(AJ28="","",VLOOKUP(AJ28,'[1]シフト記号表（勤務時間帯）'!$C$6:$K$35,9,FALSE))</f>
        <v/>
      </c>
      <c r="AK29" s="215" t="str">
        <f>IF(AK28="","",VLOOKUP(AK28,'[1]シフト記号表（勤務時間帯）'!$C$6:$K$35,9,FALSE))</f>
        <v/>
      </c>
      <c r="AL29" s="215" t="str">
        <f>IF(AL28="","",VLOOKUP(AL28,'[1]シフト記号表（勤務時間帯）'!$C$6:$K$35,9,FALSE))</f>
        <v/>
      </c>
      <c r="AM29" s="216" t="str">
        <f>IF(AM28="","",VLOOKUP(AM28,'[1]シフト記号表（勤務時間帯）'!$C$6:$K$35,9,FALSE))</f>
        <v/>
      </c>
      <c r="AN29" s="214" t="str">
        <f>IF(AN28="","",VLOOKUP(AN28,'[1]シフト記号表（勤務時間帯）'!$C$6:$K$35,9,FALSE))</f>
        <v/>
      </c>
      <c r="AO29" s="215" t="str">
        <f>IF(AO28="","",VLOOKUP(AO28,'[1]シフト記号表（勤務時間帯）'!$C$6:$K$35,9,FALSE))</f>
        <v/>
      </c>
      <c r="AP29" s="215" t="str">
        <f>IF(AP28="","",VLOOKUP(AP28,'[1]シフト記号表（勤務時間帯）'!$C$6:$K$35,9,FALSE))</f>
        <v/>
      </c>
      <c r="AQ29" s="215" t="str">
        <f>IF(AQ28="","",VLOOKUP(AQ28,'[1]シフト記号表（勤務時間帯）'!$C$6:$K$35,9,FALSE))</f>
        <v/>
      </c>
      <c r="AR29" s="215" t="str">
        <f>IF(AR28="","",VLOOKUP(AR28,'[1]シフト記号表（勤務時間帯）'!$C$6:$K$35,9,FALSE))</f>
        <v/>
      </c>
      <c r="AS29" s="215" t="str">
        <f>IF(AS28="","",VLOOKUP(AS28,'[1]シフト記号表（勤務時間帯）'!$C$6:$K$35,9,FALSE))</f>
        <v/>
      </c>
      <c r="AT29" s="216" t="str">
        <f>IF(AT28="","",VLOOKUP(AT28,'[1]シフト記号表（勤務時間帯）'!$C$6:$K$35,9,FALSE))</f>
        <v/>
      </c>
      <c r="AU29" s="214" t="str">
        <f>IF(AU28="","",VLOOKUP(AU28,'[1]シフト記号表（勤務時間帯）'!$C$6:$K$35,9,FALSE))</f>
        <v/>
      </c>
      <c r="AV29" s="215" t="str">
        <f>IF(AV28="","",VLOOKUP(AV28,'[1]シフト記号表（勤務時間帯）'!$C$6:$K$35,9,FALSE))</f>
        <v/>
      </c>
      <c r="AW29" s="215" t="str">
        <f>IF(AW28="","",VLOOKUP(AW28,'[1]シフト記号表（勤務時間帯）'!$C$6:$K$35,9,FALSE))</f>
        <v/>
      </c>
      <c r="AX29" s="979">
        <f>IF($BB$3="４週",SUM(S29:AT29),IF($BB$3="暦月",SUM(S29:AW29),""))</f>
        <v>0</v>
      </c>
      <c r="AY29" s="980"/>
      <c r="AZ29" s="981">
        <f>IF($BB$3="４週",AX29/4,IF($BB$3="暦月",参考様式1!AX29/(参考様式1!$BB$8/7),""))</f>
        <v>0</v>
      </c>
      <c r="BA29" s="982"/>
      <c r="BB29" s="1007"/>
      <c r="BC29" s="1008"/>
      <c r="BD29" s="1008"/>
      <c r="BE29" s="1008"/>
      <c r="BF29" s="1009"/>
    </row>
    <row r="30" spans="2:58" ht="20.25" customHeight="1" x14ac:dyDescent="0.4">
      <c r="B30" s="1016"/>
      <c r="C30" s="1024"/>
      <c r="D30" s="1025"/>
      <c r="E30" s="1026"/>
      <c r="F30" s="213">
        <f>C28</f>
        <v>0</v>
      </c>
      <c r="G30" s="924"/>
      <c r="H30" s="928"/>
      <c r="I30" s="926"/>
      <c r="J30" s="926"/>
      <c r="K30" s="927"/>
      <c r="L30" s="935"/>
      <c r="M30" s="936"/>
      <c r="N30" s="936"/>
      <c r="O30" s="937"/>
      <c r="P30" s="1013" t="s">
        <v>290</v>
      </c>
      <c r="Q30" s="1014"/>
      <c r="R30" s="1015"/>
      <c r="S30" s="218" t="str">
        <f>IF(S28="","",VLOOKUP(S28,'[1]シフト記号表（勤務時間帯）'!$C$6:$U$35,19,FALSE))</f>
        <v/>
      </c>
      <c r="T30" s="219" t="str">
        <f>IF(T28="","",VLOOKUP(T28,'[1]シフト記号表（勤務時間帯）'!$C$6:$U$35,19,FALSE))</f>
        <v/>
      </c>
      <c r="U30" s="219" t="str">
        <f>IF(U28="","",VLOOKUP(U28,'[1]シフト記号表（勤務時間帯）'!$C$6:$U$35,19,FALSE))</f>
        <v/>
      </c>
      <c r="V30" s="219" t="str">
        <f>IF(V28="","",VLOOKUP(V28,'[1]シフト記号表（勤務時間帯）'!$C$6:$U$35,19,FALSE))</f>
        <v/>
      </c>
      <c r="W30" s="219" t="str">
        <f>IF(W28="","",VLOOKUP(W28,'[1]シフト記号表（勤務時間帯）'!$C$6:$U$35,19,FALSE))</f>
        <v/>
      </c>
      <c r="X30" s="219" t="str">
        <f>IF(X28="","",VLOOKUP(X28,'[1]シフト記号表（勤務時間帯）'!$C$6:$U$35,19,FALSE))</f>
        <v/>
      </c>
      <c r="Y30" s="220" t="str">
        <f>IF(Y28="","",VLOOKUP(Y28,'[1]シフト記号表（勤務時間帯）'!$C$6:$U$35,19,FALSE))</f>
        <v/>
      </c>
      <c r="Z30" s="218" t="str">
        <f>IF(Z28="","",VLOOKUP(Z28,'[1]シフト記号表（勤務時間帯）'!$C$6:$U$35,19,FALSE))</f>
        <v/>
      </c>
      <c r="AA30" s="219" t="str">
        <f>IF(AA28="","",VLOOKUP(AA28,'[1]シフト記号表（勤務時間帯）'!$C$6:$U$35,19,FALSE))</f>
        <v/>
      </c>
      <c r="AB30" s="219" t="str">
        <f>IF(AB28="","",VLOOKUP(AB28,'[1]シフト記号表（勤務時間帯）'!$C$6:$U$35,19,FALSE))</f>
        <v/>
      </c>
      <c r="AC30" s="219" t="str">
        <f>IF(AC28="","",VLOOKUP(AC28,'[1]シフト記号表（勤務時間帯）'!$C$6:$U$35,19,FALSE))</f>
        <v/>
      </c>
      <c r="AD30" s="219" t="str">
        <f>IF(AD28="","",VLOOKUP(AD28,'[1]シフト記号表（勤務時間帯）'!$C$6:$U$35,19,FALSE))</f>
        <v/>
      </c>
      <c r="AE30" s="219" t="str">
        <f>IF(AE28="","",VLOOKUP(AE28,'[1]シフト記号表（勤務時間帯）'!$C$6:$U$35,19,FALSE))</f>
        <v/>
      </c>
      <c r="AF30" s="220" t="str">
        <f>IF(AF28="","",VLOOKUP(AF28,'[1]シフト記号表（勤務時間帯）'!$C$6:$U$35,19,FALSE))</f>
        <v/>
      </c>
      <c r="AG30" s="218" t="str">
        <f>IF(AG28="","",VLOOKUP(AG28,'[1]シフト記号表（勤務時間帯）'!$C$6:$U$35,19,FALSE))</f>
        <v/>
      </c>
      <c r="AH30" s="219" t="str">
        <f>IF(AH28="","",VLOOKUP(AH28,'[1]シフト記号表（勤務時間帯）'!$C$6:$U$35,19,FALSE))</f>
        <v/>
      </c>
      <c r="AI30" s="219" t="str">
        <f>IF(AI28="","",VLOOKUP(AI28,'[1]シフト記号表（勤務時間帯）'!$C$6:$U$35,19,FALSE))</f>
        <v/>
      </c>
      <c r="AJ30" s="219" t="str">
        <f>IF(AJ28="","",VLOOKUP(AJ28,'[1]シフト記号表（勤務時間帯）'!$C$6:$U$35,19,FALSE))</f>
        <v/>
      </c>
      <c r="AK30" s="219" t="str">
        <f>IF(AK28="","",VLOOKUP(AK28,'[1]シフト記号表（勤務時間帯）'!$C$6:$U$35,19,FALSE))</f>
        <v/>
      </c>
      <c r="AL30" s="219" t="str">
        <f>IF(AL28="","",VLOOKUP(AL28,'[1]シフト記号表（勤務時間帯）'!$C$6:$U$35,19,FALSE))</f>
        <v/>
      </c>
      <c r="AM30" s="220" t="str">
        <f>IF(AM28="","",VLOOKUP(AM28,'[1]シフト記号表（勤務時間帯）'!$C$6:$U$35,19,FALSE))</f>
        <v/>
      </c>
      <c r="AN30" s="218" t="str">
        <f>IF(AN28="","",VLOOKUP(AN28,'[1]シフト記号表（勤務時間帯）'!$C$6:$U$35,19,FALSE))</f>
        <v/>
      </c>
      <c r="AO30" s="219" t="str">
        <f>IF(AO28="","",VLOOKUP(AO28,'[1]シフト記号表（勤務時間帯）'!$C$6:$U$35,19,FALSE))</f>
        <v/>
      </c>
      <c r="AP30" s="219" t="str">
        <f>IF(AP28="","",VLOOKUP(AP28,'[1]シフト記号表（勤務時間帯）'!$C$6:$U$35,19,FALSE))</f>
        <v/>
      </c>
      <c r="AQ30" s="219" t="str">
        <f>IF(AQ28="","",VLOOKUP(AQ28,'[1]シフト記号表（勤務時間帯）'!$C$6:$U$35,19,FALSE))</f>
        <v/>
      </c>
      <c r="AR30" s="219" t="str">
        <f>IF(AR28="","",VLOOKUP(AR28,'[1]シフト記号表（勤務時間帯）'!$C$6:$U$35,19,FALSE))</f>
        <v/>
      </c>
      <c r="AS30" s="219" t="str">
        <f>IF(AS28="","",VLOOKUP(AS28,'[1]シフト記号表（勤務時間帯）'!$C$6:$U$35,19,FALSE))</f>
        <v/>
      </c>
      <c r="AT30" s="220" t="str">
        <f>IF(AT28="","",VLOOKUP(AT28,'[1]シフト記号表（勤務時間帯）'!$C$6:$U$35,19,FALSE))</f>
        <v/>
      </c>
      <c r="AU30" s="218" t="str">
        <f>IF(AU28="","",VLOOKUP(AU28,'[1]シフト記号表（勤務時間帯）'!$C$6:$U$35,19,FALSE))</f>
        <v/>
      </c>
      <c r="AV30" s="219" t="str">
        <f>IF(AV28="","",VLOOKUP(AV28,'[1]シフト記号表（勤務時間帯）'!$C$6:$U$35,19,FALSE))</f>
        <v/>
      </c>
      <c r="AW30" s="219" t="str">
        <f>IF(AW28="","",VLOOKUP(AW28,'[1]シフト記号表（勤務時間帯）'!$C$6:$U$35,19,FALSE))</f>
        <v/>
      </c>
      <c r="AX30" s="986">
        <f>IF($BB$3="４週",SUM(S30:AT30),IF($BB$3="暦月",SUM(S30:AW30),""))</f>
        <v>0</v>
      </c>
      <c r="AY30" s="987"/>
      <c r="AZ30" s="988">
        <f>IF($BB$3="４週",AX30/4,IF($BB$3="暦月",参考様式1!AX30/(参考様式1!$BB$8/7),""))</f>
        <v>0</v>
      </c>
      <c r="BA30" s="989"/>
      <c r="BB30" s="1010"/>
      <c r="BC30" s="1011"/>
      <c r="BD30" s="1011"/>
      <c r="BE30" s="1011"/>
      <c r="BF30" s="1012"/>
    </row>
    <row r="31" spans="2:58" ht="20.25" customHeight="1" x14ac:dyDescent="0.4">
      <c r="B31" s="1016">
        <f>B28+1</f>
        <v>4</v>
      </c>
      <c r="C31" s="1018"/>
      <c r="D31" s="1019"/>
      <c r="E31" s="1020"/>
      <c r="F31" s="221"/>
      <c r="G31" s="922"/>
      <c r="H31" s="925"/>
      <c r="I31" s="926"/>
      <c r="J31" s="926"/>
      <c r="K31" s="927"/>
      <c r="L31" s="929"/>
      <c r="M31" s="930"/>
      <c r="N31" s="930"/>
      <c r="O31" s="931"/>
      <c r="P31" s="938" t="s">
        <v>288</v>
      </c>
      <c r="Q31" s="939"/>
      <c r="R31" s="940"/>
      <c r="S31" s="210"/>
      <c r="T31" s="211"/>
      <c r="U31" s="211"/>
      <c r="V31" s="211"/>
      <c r="W31" s="211"/>
      <c r="X31" s="211"/>
      <c r="Y31" s="212"/>
      <c r="Z31" s="210"/>
      <c r="AA31" s="211"/>
      <c r="AB31" s="211"/>
      <c r="AC31" s="211"/>
      <c r="AD31" s="211"/>
      <c r="AE31" s="211"/>
      <c r="AF31" s="212"/>
      <c r="AG31" s="210"/>
      <c r="AH31" s="211"/>
      <c r="AI31" s="211"/>
      <c r="AJ31" s="211"/>
      <c r="AK31" s="211"/>
      <c r="AL31" s="211"/>
      <c r="AM31" s="212"/>
      <c r="AN31" s="210"/>
      <c r="AO31" s="211"/>
      <c r="AP31" s="211"/>
      <c r="AQ31" s="211"/>
      <c r="AR31" s="211"/>
      <c r="AS31" s="211"/>
      <c r="AT31" s="212"/>
      <c r="AU31" s="210"/>
      <c r="AV31" s="211"/>
      <c r="AW31" s="211"/>
      <c r="AX31" s="967"/>
      <c r="AY31" s="968"/>
      <c r="AZ31" s="969"/>
      <c r="BA31" s="970"/>
      <c r="BB31" s="1004"/>
      <c r="BC31" s="1005"/>
      <c r="BD31" s="1005"/>
      <c r="BE31" s="1005"/>
      <c r="BF31" s="1006"/>
    </row>
    <row r="32" spans="2:58" ht="20.25" customHeight="1" x14ac:dyDescent="0.4">
      <c r="B32" s="1016"/>
      <c r="C32" s="1021"/>
      <c r="D32" s="1022"/>
      <c r="E32" s="1023"/>
      <c r="F32" s="213"/>
      <c r="G32" s="923"/>
      <c r="H32" s="928"/>
      <c r="I32" s="926"/>
      <c r="J32" s="926"/>
      <c r="K32" s="927"/>
      <c r="L32" s="932"/>
      <c r="M32" s="933"/>
      <c r="N32" s="933"/>
      <c r="O32" s="934"/>
      <c r="P32" s="976" t="s">
        <v>289</v>
      </c>
      <c r="Q32" s="977"/>
      <c r="R32" s="978"/>
      <c r="S32" s="214" t="str">
        <f>IF(S31="","",VLOOKUP(S31,'[1]シフト記号表（勤務時間帯）'!$C$6:$K$35,9,FALSE))</f>
        <v/>
      </c>
      <c r="T32" s="215" t="str">
        <f>IF(T31="","",VLOOKUP(T31,'[1]シフト記号表（勤務時間帯）'!$C$6:$K$35,9,FALSE))</f>
        <v/>
      </c>
      <c r="U32" s="215" t="str">
        <f>IF(U31="","",VLOOKUP(U31,'[1]シフト記号表（勤務時間帯）'!$C$6:$K$35,9,FALSE))</f>
        <v/>
      </c>
      <c r="V32" s="215" t="str">
        <f>IF(V31="","",VLOOKUP(V31,'[1]シフト記号表（勤務時間帯）'!$C$6:$K$35,9,FALSE))</f>
        <v/>
      </c>
      <c r="W32" s="215" t="str">
        <f>IF(W31="","",VLOOKUP(W31,'[1]シフト記号表（勤務時間帯）'!$C$6:$K$35,9,FALSE))</f>
        <v/>
      </c>
      <c r="X32" s="215" t="str">
        <f>IF(X31="","",VLOOKUP(X31,'[1]シフト記号表（勤務時間帯）'!$C$6:$K$35,9,FALSE))</f>
        <v/>
      </c>
      <c r="Y32" s="216" t="str">
        <f>IF(Y31="","",VLOOKUP(Y31,'[1]シフト記号表（勤務時間帯）'!$C$6:$K$35,9,FALSE))</f>
        <v/>
      </c>
      <c r="Z32" s="214" t="str">
        <f>IF(Z31="","",VLOOKUP(Z31,'[1]シフト記号表（勤務時間帯）'!$C$6:$K$35,9,FALSE))</f>
        <v/>
      </c>
      <c r="AA32" s="215" t="str">
        <f>IF(AA31="","",VLOOKUP(AA31,'[1]シフト記号表（勤務時間帯）'!$C$6:$K$35,9,FALSE))</f>
        <v/>
      </c>
      <c r="AB32" s="215" t="str">
        <f>IF(AB31="","",VLOOKUP(AB31,'[1]シフト記号表（勤務時間帯）'!$C$6:$K$35,9,FALSE))</f>
        <v/>
      </c>
      <c r="AC32" s="215" t="str">
        <f>IF(AC31="","",VLOOKUP(AC31,'[1]シフト記号表（勤務時間帯）'!$C$6:$K$35,9,FALSE))</f>
        <v/>
      </c>
      <c r="AD32" s="215" t="str">
        <f>IF(AD31="","",VLOOKUP(AD31,'[1]シフト記号表（勤務時間帯）'!$C$6:$K$35,9,FALSE))</f>
        <v/>
      </c>
      <c r="AE32" s="215" t="str">
        <f>IF(AE31="","",VLOOKUP(AE31,'[1]シフト記号表（勤務時間帯）'!$C$6:$K$35,9,FALSE))</f>
        <v/>
      </c>
      <c r="AF32" s="216" t="str">
        <f>IF(AF31="","",VLOOKUP(AF31,'[1]シフト記号表（勤務時間帯）'!$C$6:$K$35,9,FALSE))</f>
        <v/>
      </c>
      <c r="AG32" s="214" t="str">
        <f>IF(AG31="","",VLOOKUP(AG31,'[1]シフト記号表（勤務時間帯）'!$C$6:$K$35,9,FALSE))</f>
        <v/>
      </c>
      <c r="AH32" s="215" t="str">
        <f>IF(AH31="","",VLOOKUP(AH31,'[1]シフト記号表（勤務時間帯）'!$C$6:$K$35,9,FALSE))</f>
        <v/>
      </c>
      <c r="AI32" s="215" t="str">
        <f>IF(AI31="","",VLOOKUP(AI31,'[1]シフト記号表（勤務時間帯）'!$C$6:$K$35,9,FALSE))</f>
        <v/>
      </c>
      <c r="AJ32" s="215" t="str">
        <f>IF(AJ31="","",VLOOKUP(AJ31,'[1]シフト記号表（勤務時間帯）'!$C$6:$K$35,9,FALSE))</f>
        <v/>
      </c>
      <c r="AK32" s="215" t="str">
        <f>IF(AK31="","",VLOOKUP(AK31,'[1]シフト記号表（勤務時間帯）'!$C$6:$K$35,9,FALSE))</f>
        <v/>
      </c>
      <c r="AL32" s="215" t="str">
        <f>IF(AL31="","",VLOOKUP(AL31,'[1]シフト記号表（勤務時間帯）'!$C$6:$K$35,9,FALSE))</f>
        <v/>
      </c>
      <c r="AM32" s="216" t="str">
        <f>IF(AM31="","",VLOOKUP(AM31,'[1]シフト記号表（勤務時間帯）'!$C$6:$K$35,9,FALSE))</f>
        <v/>
      </c>
      <c r="AN32" s="214" t="str">
        <f>IF(AN31="","",VLOOKUP(AN31,'[1]シフト記号表（勤務時間帯）'!$C$6:$K$35,9,FALSE))</f>
        <v/>
      </c>
      <c r="AO32" s="215" t="str">
        <f>IF(AO31="","",VLOOKUP(AO31,'[1]シフト記号表（勤務時間帯）'!$C$6:$K$35,9,FALSE))</f>
        <v/>
      </c>
      <c r="AP32" s="215" t="str">
        <f>IF(AP31="","",VLOOKUP(AP31,'[1]シフト記号表（勤務時間帯）'!$C$6:$K$35,9,FALSE))</f>
        <v/>
      </c>
      <c r="AQ32" s="215" t="str">
        <f>IF(AQ31="","",VLOOKUP(AQ31,'[1]シフト記号表（勤務時間帯）'!$C$6:$K$35,9,FALSE))</f>
        <v/>
      </c>
      <c r="AR32" s="215" t="str">
        <f>IF(AR31="","",VLOOKUP(AR31,'[1]シフト記号表（勤務時間帯）'!$C$6:$K$35,9,FALSE))</f>
        <v/>
      </c>
      <c r="AS32" s="215" t="str">
        <f>IF(AS31="","",VLOOKUP(AS31,'[1]シフト記号表（勤務時間帯）'!$C$6:$K$35,9,FALSE))</f>
        <v/>
      </c>
      <c r="AT32" s="216" t="str">
        <f>IF(AT31="","",VLOOKUP(AT31,'[1]シフト記号表（勤務時間帯）'!$C$6:$K$35,9,FALSE))</f>
        <v/>
      </c>
      <c r="AU32" s="214" t="str">
        <f>IF(AU31="","",VLOOKUP(AU31,'[1]シフト記号表（勤務時間帯）'!$C$6:$K$35,9,FALSE))</f>
        <v/>
      </c>
      <c r="AV32" s="215" t="str">
        <f>IF(AV31="","",VLOOKUP(AV31,'[1]シフト記号表（勤務時間帯）'!$C$6:$K$35,9,FALSE))</f>
        <v/>
      </c>
      <c r="AW32" s="215" t="str">
        <f>IF(AW31="","",VLOOKUP(AW31,'[1]シフト記号表（勤務時間帯）'!$C$6:$K$35,9,FALSE))</f>
        <v/>
      </c>
      <c r="AX32" s="979">
        <f>IF($BB$3="４週",SUM(S32:AT32),IF($BB$3="暦月",SUM(S32:AW32),""))</f>
        <v>0</v>
      </c>
      <c r="AY32" s="980"/>
      <c r="AZ32" s="981">
        <f>IF($BB$3="４週",AX32/4,IF($BB$3="暦月",参考様式1!AX32/(参考様式1!$BB$8/7),""))</f>
        <v>0</v>
      </c>
      <c r="BA32" s="982"/>
      <c r="BB32" s="1007"/>
      <c r="BC32" s="1008"/>
      <c r="BD32" s="1008"/>
      <c r="BE32" s="1008"/>
      <c r="BF32" s="1009"/>
    </row>
    <row r="33" spans="2:58" ht="20.25" customHeight="1" x14ac:dyDescent="0.4">
      <c r="B33" s="1016"/>
      <c r="C33" s="1024"/>
      <c r="D33" s="1025"/>
      <c r="E33" s="1026"/>
      <c r="F33" s="213">
        <f>C31</f>
        <v>0</v>
      </c>
      <c r="G33" s="924"/>
      <c r="H33" s="928"/>
      <c r="I33" s="926"/>
      <c r="J33" s="926"/>
      <c r="K33" s="927"/>
      <c r="L33" s="935"/>
      <c r="M33" s="936"/>
      <c r="N33" s="936"/>
      <c r="O33" s="937"/>
      <c r="P33" s="1013" t="s">
        <v>290</v>
      </c>
      <c r="Q33" s="1014"/>
      <c r="R33" s="1015"/>
      <c r="S33" s="218" t="str">
        <f>IF(S31="","",VLOOKUP(S31,'[1]シフト記号表（勤務時間帯）'!$C$6:$U$35,19,FALSE))</f>
        <v/>
      </c>
      <c r="T33" s="219" t="str">
        <f>IF(T31="","",VLOOKUP(T31,'[1]シフト記号表（勤務時間帯）'!$C$6:$U$35,19,FALSE))</f>
        <v/>
      </c>
      <c r="U33" s="219" t="str">
        <f>IF(U31="","",VLOOKUP(U31,'[1]シフト記号表（勤務時間帯）'!$C$6:$U$35,19,FALSE))</f>
        <v/>
      </c>
      <c r="V33" s="219" t="str">
        <f>IF(V31="","",VLOOKUP(V31,'[1]シフト記号表（勤務時間帯）'!$C$6:$U$35,19,FALSE))</f>
        <v/>
      </c>
      <c r="W33" s="219" t="str">
        <f>IF(W31="","",VLOOKUP(W31,'[1]シフト記号表（勤務時間帯）'!$C$6:$U$35,19,FALSE))</f>
        <v/>
      </c>
      <c r="X33" s="219" t="str">
        <f>IF(X31="","",VLOOKUP(X31,'[1]シフト記号表（勤務時間帯）'!$C$6:$U$35,19,FALSE))</f>
        <v/>
      </c>
      <c r="Y33" s="220" t="str">
        <f>IF(Y31="","",VLOOKUP(Y31,'[1]シフト記号表（勤務時間帯）'!$C$6:$U$35,19,FALSE))</f>
        <v/>
      </c>
      <c r="Z33" s="218" t="str">
        <f>IF(Z31="","",VLOOKUP(Z31,'[1]シフト記号表（勤務時間帯）'!$C$6:$U$35,19,FALSE))</f>
        <v/>
      </c>
      <c r="AA33" s="219" t="str">
        <f>IF(AA31="","",VLOOKUP(AA31,'[1]シフト記号表（勤務時間帯）'!$C$6:$U$35,19,FALSE))</f>
        <v/>
      </c>
      <c r="AB33" s="219" t="str">
        <f>IF(AB31="","",VLOOKUP(AB31,'[1]シフト記号表（勤務時間帯）'!$C$6:$U$35,19,FALSE))</f>
        <v/>
      </c>
      <c r="AC33" s="219" t="str">
        <f>IF(AC31="","",VLOOKUP(AC31,'[1]シフト記号表（勤務時間帯）'!$C$6:$U$35,19,FALSE))</f>
        <v/>
      </c>
      <c r="AD33" s="219" t="str">
        <f>IF(AD31="","",VLOOKUP(AD31,'[1]シフト記号表（勤務時間帯）'!$C$6:$U$35,19,FALSE))</f>
        <v/>
      </c>
      <c r="AE33" s="219" t="str">
        <f>IF(AE31="","",VLOOKUP(AE31,'[1]シフト記号表（勤務時間帯）'!$C$6:$U$35,19,FALSE))</f>
        <v/>
      </c>
      <c r="AF33" s="220" t="str">
        <f>IF(AF31="","",VLOOKUP(AF31,'[1]シフト記号表（勤務時間帯）'!$C$6:$U$35,19,FALSE))</f>
        <v/>
      </c>
      <c r="AG33" s="218" t="str">
        <f>IF(AG31="","",VLOOKUP(AG31,'[1]シフト記号表（勤務時間帯）'!$C$6:$U$35,19,FALSE))</f>
        <v/>
      </c>
      <c r="AH33" s="219" t="str">
        <f>IF(AH31="","",VLOOKUP(AH31,'[1]シフト記号表（勤務時間帯）'!$C$6:$U$35,19,FALSE))</f>
        <v/>
      </c>
      <c r="AI33" s="219" t="str">
        <f>IF(AI31="","",VLOOKUP(AI31,'[1]シフト記号表（勤務時間帯）'!$C$6:$U$35,19,FALSE))</f>
        <v/>
      </c>
      <c r="AJ33" s="219" t="str">
        <f>IF(AJ31="","",VLOOKUP(AJ31,'[1]シフト記号表（勤務時間帯）'!$C$6:$U$35,19,FALSE))</f>
        <v/>
      </c>
      <c r="AK33" s="219" t="str">
        <f>IF(AK31="","",VLOOKUP(AK31,'[1]シフト記号表（勤務時間帯）'!$C$6:$U$35,19,FALSE))</f>
        <v/>
      </c>
      <c r="AL33" s="219" t="str">
        <f>IF(AL31="","",VLOOKUP(AL31,'[1]シフト記号表（勤務時間帯）'!$C$6:$U$35,19,FALSE))</f>
        <v/>
      </c>
      <c r="AM33" s="220" t="str">
        <f>IF(AM31="","",VLOOKUP(AM31,'[1]シフト記号表（勤務時間帯）'!$C$6:$U$35,19,FALSE))</f>
        <v/>
      </c>
      <c r="AN33" s="218" t="str">
        <f>IF(AN31="","",VLOOKUP(AN31,'[1]シフト記号表（勤務時間帯）'!$C$6:$U$35,19,FALSE))</f>
        <v/>
      </c>
      <c r="AO33" s="219" t="str">
        <f>IF(AO31="","",VLOOKUP(AO31,'[1]シフト記号表（勤務時間帯）'!$C$6:$U$35,19,FALSE))</f>
        <v/>
      </c>
      <c r="AP33" s="219" t="str">
        <f>IF(AP31="","",VLOOKUP(AP31,'[1]シフト記号表（勤務時間帯）'!$C$6:$U$35,19,FALSE))</f>
        <v/>
      </c>
      <c r="AQ33" s="219" t="str">
        <f>IF(AQ31="","",VLOOKUP(AQ31,'[1]シフト記号表（勤務時間帯）'!$C$6:$U$35,19,FALSE))</f>
        <v/>
      </c>
      <c r="AR33" s="219" t="str">
        <f>IF(AR31="","",VLOOKUP(AR31,'[1]シフト記号表（勤務時間帯）'!$C$6:$U$35,19,FALSE))</f>
        <v/>
      </c>
      <c r="AS33" s="219" t="str">
        <f>IF(AS31="","",VLOOKUP(AS31,'[1]シフト記号表（勤務時間帯）'!$C$6:$U$35,19,FALSE))</f>
        <v/>
      </c>
      <c r="AT33" s="220" t="str">
        <f>IF(AT31="","",VLOOKUP(AT31,'[1]シフト記号表（勤務時間帯）'!$C$6:$U$35,19,FALSE))</f>
        <v/>
      </c>
      <c r="AU33" s="218" t="str">
        <f>IF(AU31="","",VLOOKUP(AU31,'[1]シフト記号表（勤務時間帯）'!$C$6:$U$35,19,FALSE))</f>
        <v/>
      </c>
      <c r="AV33" s="219" t="str">
        <f>IF(AV31="","",VLOOKUP(AV31,'[1]シフト記号表（勤務時間帯）'!$C$6:$U$35,19,FALSE))</f>
        <v/>
      </c>
      <c r="AW33" s="219" t="str">
        <f>IF(AW31="","",VLOOKUP(AW31,'[1]シフト記号表（勤務時間帯）'!$C$6:$U$35,19,FALSE))</f>
        <v/>
      </c>
      <c r="AX33" s="986">
        <f>IF($BB$3="４週",SUM(S33:AT33),IF($BB$3="暦月",SUM(S33:AW33),""))</f>
        <v>0</v>
      </c>
      <c r="AY33" s="987"/>
      <c r="AZ33" s="988">
        <f>IF($BB$3="４週",AX33/4,IF($BB$3="暦月",参考様式1!AX33/(参考様式1!$BB$8/7),""))</f>
        <v>0</v>
      </c>
      <c r="BA33" s="989"/>
      <c r="BB33" s="1010"/>
      <c r="BC33" s="1011"/>
      <c r="BD33" s="1011"/>
      <c r="BE33" s="1011"/>
      <c r="BF33" s="1012"/>
    </row>
    <row r="34" spans="2:58" ht="20.25" customHeight="1" x14ac:dyDescent="0.4">
      <c r="B34" s="1016">
        <f>B31+1</f>
        <v>5</v>
      </c>
      <c r="C34" s="1018"/>
      <c r="D34" s="1019"/>
      <c r="E34" s="1020"/>
      <c r="F34" s="221"/>
      <c r="G34" s="922"/>
      <c r="H34" s="925"/>
      <c r="I34" s="926"/>
      <c r="J34" s="926"/>
      <c r="K34" s="927"/>
      <c r="L34" s="929"/>
      <c r="M34" s="930"/>
      <c r="N34" s="930"/>
      <c r="O34" s="931"/>
      <c r="P34" s="938" t="s">
        <v>288</v>
      </c>
      <c r="Q34" s="939"/>
      <c r="R34" s="940"/>
      <c r="S34" s="210"/>
      <c r="T34" s="211"/>
      <c r="U34" s="211"/>
      <c r="V34" s="211"/>
      <c r="W34" s="211"/>
      <c r="X34" s="211"/>
      <c r="Y34" s="212"/>
      <c r="Z34" s="210"/>
      <c r="AA34" s="211"/>
      <c r="AB34" s="211"/>
      <c r="AC34" s="211"/>
      <c r="AD34" s="211"/>
      <c r="AE34" s="211"/>
      <c r="AF34" s="212"/>
      <c r="AG34" s="210"/>
      <c r="AH34" s="211"/>
      <c r="AI34" s="211"/>
      <c r="AJ34" s="211"/>
      <c r="AK34" s="211"/>
      <c r="AL34" s="211"/>
      <c r="AM34" s="212"/>
      <c r="AN34" s="210"/>
      <c r="AO34" s="211"/>
      <c r="AP34" s="211"/>
      <c r="AQ34" s="211"/>
      <c r="AR34" s="211"/>
      <c r="AS34" s="211"/>
      <c r="AT34" s="212"/>
      <c r="AU34" s="210"/>
      <c r="AV34" s="211"/>
      <c r="AW34" s="211"/>
      <c r="AX34" s="967"/>
      <c r="AY34" s="968"/>
      <c r="AZ34" s="969"/>
      <c r="BA34" s="970"/>
      <c r="BB34" s="1004"/>
      <c r="BC34" s="1005"/>
      <c r="BD34" s="1005"/>
      <c r="BE34" s="1005"/>
      <c r="BF34" s="1006"/>
    </row>
    <row r="35" spans="2:58" ht="20.25" customHeight="1" x14ac:dyDescent="0.4">
      <c r="B35" s="1016"/>
      <c r="C35" s="1021"/>
      <c r="D35" s="1022"/>
      <c r="E35" s="1023"/>
      <c r="F35" s="213"/>
      <c r="G35" s="923"/>
      <c r="H35" s="928"/>
      <c r="I35" s="926"/>
      <c r="J35" s="926"/>
      <c r="K35" s="927"/>
      <c r="L35" s="932"/>
      <c r="M35" s="933"/>
      <c r="N35" s="933"/>
      <c r="O35" s="934"/>
      <c r="P35" s="976" t="s">
        <v>289</v>
      </c>
      <c r="Q35" s="977"/>
      <c r="R35" s="978"/>
      <c r="S35" s="214" t="str">
        <f>IF(S34="","",VLOOKUP(S34,'[1]シフト記号表（勤務時間帯）'!$C$6:$K$35,9,FALSE))</f>
        <v/>
      </c>
      <c r="T35" s="215" t="str">
        <f>IF(T34="","",VLOOKUP(T34,'[1]シフト記号表（勤務時間帯）'!$C$6:$K$35,9,FALSE))</f>
        <v/>
      </c>
      <c r="U35" s="215" t="str">
        <f>IF(U34="","",VLOOKUP(U34,'[1]シフト記号表（勤務時間帯）'!$C$6:$K$35,9,FALSE))</f>
        <v/>
      </c>
      <c r="V35" s="215" t="str">
        <f>IF(V34="","",VLOOKUP(V34,'[1]シフト記号表（勤務時間帯）'!$C$6:$K$35,9,FALSE))</f>
        <v/>
      </c>
      <c r="W35" s="215" t="str">
        <f>IF(W34="","",VLOOKUP(W34,'[1]シフト記号表（勤務時間帯）'!$C$6:$K$35,9,FALSE))</f>
        <v/>
      </c>
      <c r="X35" s="215" t="str">
        <f>IF(X34="","",VLOOKUP(X34,'[1]シフト記号表（勤務時間帯）'!$C$6:$K$35,9,FALSE))</f>
        <v/>
      </c>
      <c r="Y35" s="216" t="str">
        <f>IF(Y34="","",VLOOKUP(Y34,'[1]シフト記号表（勤務時間帯）'!$C$6:$K$35,9,FALSE))</f>
        <v/>
      </c>
      <c r="Z35" s="214" t="str">
        <f>IF(Z34="","",VLOOKUP(Z34,'[1]シフト記号表（勤務時間帯）'!$C$6:$K$35,9,FALSE))</f>
        <v/>
      </c>
      <c r="AA35" s="215" t="str">
        <f>IF(AA34="","",VLOOKUP(AA34,'[1]シフト記号表（勤務時間帯）'!$C$6:$K$35,9,FALSE))</f>
        <v/>
      </c>
      <c r="AB35" s="215" t="str">
        <f>IF(AB34="","",VLOOKUP(AB34,'[1]シフト記号表（勤務時間帯）'!$C$6:$K$35,9,FALSE))</f>
        <v/>
      </c>
      <c r="AC35" s="215" t="str">
        <f>IF(AC34="","",VLOOKUP(AC34,'[1]シフト記号表（勤務時間帯）'!$C$6:$K$35,9,FALSE))</f>
        <v/>
      </c>
      <c r="AD35" s="215" t="str">
        <f>IF(AD34="","",VLOOKUP(AD34,'[1]シフト記号表（勤務時間帯）'!$C$6:$K$35,9,FALSE))</f>
        <v/>
      </c>
      <c r="AE35" s="215" t="str">
        <f>IF(AE34="","",VLOOKUP(AE34,'[1]シフト記号表（勤務時間帯）'!$C$6:$K$35,9,FALSE))</f>
        <v/>
      </c>
      <c r="AF35" s="216" t="str">
        <f>IF(AF34="","",VLOOKUP(AF34,'[1]シフト記号表（勤務時間帯）'!$C$6:$K$35,9,FALSE))</f>
        <v/>
      </c>
      <c r="AG35" s="214" t="str">
        <f>IF(AG34="","",VLOOKUP(AG34,'[1]シフト記号表（勤務時間帯）'!$C$6:$K$35,9,FALSE))</f>
        <v/>
      </c>
      <c r="AH35" s="215" t="str">
        <f>IF(AH34="","",VLOOKUP(AH34,'[1]シフト記号表（勤務時間帯）'!$C$6:$K$35,9,FALSE))</f>
        <v/>
      </c>
      <c r="AI35" s="215" t="str">
        <f>IF(AI34="","",VLOOKUP(AI34,'[1]シフト記号表（勤務時間帯）'!$C$6:$K$35,9,FALSE))</f>
        <v/>
      </c>
      <c r="AJ35" s="215" t="str">
        <f>IF(AJ34="","",VLOOKUP(AJ34,'[1]シフト記号表（勤務時間帯）'!$C$6:$K$35,9,FALSE))</f>
        <v/>
      </c>
      <c r="AK35" s="215" t="str">
        <f>IF(AK34="","",VLOOKUP(AK34,'[1]シフト記号表（勤務時間帯）'!$C$6:$K$35,9,FALSE))</f>
        <v/>
      </c>
      <c r="AL35" s="215" t="str">
        <f>IF(AL34="","",VLOOKUP(AL34,'[1]シフト記号表（勤務時間帯）'!$C$6:$K$35,9,FALSE))</f>
        <v/>
      </c>
      <c r="AM35" s="216" t="str">
        <f>IF(AM34="","",VLOOKUP(AM34,'[1]シフト記号表（勤務時間帯）'!$C$6:$K$35,9,FALSE))</f>
        <v/>
      </c>
      <c r="AN35" s="214" t="str">
        <f>IF(AN34="","",VLOOKUP(AN34,'[1]シフト記号表（勤務時間帯）'!$C$6:$K$35,9,FALSE))</f>
        <v/>
      </c>
      <c r="AO35" s="215" t="str">
        <f>IF(AO34="","",VLOOKUP(AO34,'[1]シフト記号表（勤務時間帯）'!$C$6:$K$35,9,FALSE))</f>
        <v/>
      </c>
      <c r="AP35" s="215" t="str">
        <f>IF(AP34="","",VLOOKUP(AP34,'[1]シフト記号表（勤務時間帯）'!$C$6:$K$35,9,FALSE))</f>
        <v/>
      </c>
      <c r="AQ35" s="215" t="str">
        <f>IF(AQ34="","",VLOOKUP(AQ34,'[1]シフト記号表（勤務時間帯）'!$C$6:$K$35,9,FALSE))</f>
        <v/>
      </c>
      <c r="AR35" s="215" t="str">
        <f>IF(AR34="","",VLOOKUP(AR34,'[1]シフト記号表（勤務時間帯）'!$C$6:$K$35,9,FALSE))</f>
        <v/>
      </c>
      <c r="AS35" s="215" t="str">
        <f>IF(AS34="","",VLOOKUP(AS34,'[1]シフト記号表（勤務時間帯）'!$C$6:$K$35,9,FALSE))</f>
        <v/>
      </c>
      <c r="AT35" s="216" t="str">
        <f>IF(AT34="","",VLOOKUP(AT34,'[1]シフト記号表（勤務時間帯）'!$C$6:$K$35,9,FALSE))</f>
        <v/>
      </c>
      <c r="AU35" s="214" t="str">
        <f>IF(AU34="","",VLOOKUP(AU34,'[1]シフト記号表（勤務時間帯）'!$C$6:$K$35,9,FALSE))</f>
        <v/>
      </c>
      <c r="AV35" s="215" t="str">
        <f>IF(AV34="","",VLOOKUP(AV34,'[1]シフト記号表（勤務時間帯）'!$C$6:$K$35,9,FALSE))</f>
        <v/>
      </c>
      <c r="AW35" s="215" t="str">
        <f>IF(AW34="","",VLOOKUP(AW34,'[1]シフト記号表（勤務時間帯）'!$C$6:$K$35,9,FALSE))</f>
        <v/>
      </c>
      <c r="AX35" s="979">
        <f>IF($BB$3="４週",SUM(S35:AT35),IF($BB$3="暦月",SUM(S35:AW35),""))</f>
        <v>0</v>
      </c>
      <c r="AY35" s="980"/>
      <c r="AZ35" s="981">
        <f>IF($BB$3="４週",AX35/4,IF($BB$3="暦月",参考様式1!AX35/(参考様式1!$BB$8/7),""))</f>
        <v>0</v>
      </c>
      <c r="BA35" s="982"/>
      <c r="BB35" s="1007"/>
      <c r="BC35" s="1008"/>
      <c r="BD35" s="1008"/>
      <c r="BE35" s="1008"/>
      <c r="BF35" s="1009"/>
    </row>
    <row r="36" spans="2:58" ht="20.25" customHeight="1" x14ac:dyDescent="0.4">
      <c r="B36" s="1016"/>
      <c r="C36" s="1024"/>
      <c r="D36" s="1025"/>
      <c r="E36" s="1026"/>
      <c r="F36" s="213">
        <f>C34</f>
        <v>0</v>
      </c>
      <c r="G36" s="924"/>
      <c r="H36" s="928"/>
      <c r="I36" s="926"/>
      <c r="J36" s="926"/>
      <c r="K36" s="927"/>
      <c r="L36" s="935"/>
      <c r="M36" s="936"/>
      <c r="N36" s="936"/>
      <c r="O36" s="937"/>
      <c r="P36" s="1013" t="s">
        <v>290</v>
      </c>
      <c r="Q36" s="1014"/>
      <c r="R36" s="1015"/>
      <c r="S36" s="218" t="str">
        <f>IF(S34="","",VLOOKUP(S34,'[1]シフト記号表（勤務時間帯）'!$C$6:$U$35,19,FALSE))</f>
        <v/>
      </c>
      <c r="T36" s="219" t="str">
        <f>IF(T34="","",VLOOKUP(T34,'[1]シフト記号表（勤務時間帯）'!$C$6:$U$35,19,FALSE))</f>
        <v/>
      </c>
      <c r="U36" s="219" t="str">
        <f>IF(U34="","",VLOOKUP(U34,'[1]シフト記号表（勤務時間帯）'!$C$6:$U$35,19,FALSE))</f>
        <v/>
      </c>
      <c r="V36" s="219" t="str">
        <f>IF(V34="","",VLOOKUP(V34,'[1]シフト記号表（勤務時間帯）'!$C$6:$U$35,19,FALSE))</f>
        <v/>
      </c>
      <c r="W36" s="219" t="str">
        <f>IF(W34="","",VLOOKUP(W34,'[1]シフト記号表（勤務時間帯）'!$C$6:$U$35,19,FALSE))</f>
        <v/>
      </c>
      <c r="X36" s="219" t="str">
        <f>IF(X34="","",VLOOKUP(X34,'[1]シフト記号表（勤務時間帯）'!$C$6:$U$35,19,FALSE))</f>
        <v/>
      </c>
      <c r="Y36" s="220" t="str">
        <f>IF(Y34="","",VLOOKUP(Y34,'[1]シフト記号表（勤務時間帯）'!$C$6:$U$35,19,FALSE))</f>
        <v/>
      </c>
      <c r="Z36" s="218" t="str">
        <f>IF(Z34="","",VLOOKUP(Z34,'[1]シフト記号表（勤務時間帯）'!$C$6:$U$35,19,FALSE))</f>
        <v/>
      </c>
      <c r="AA36" s="219" t="str">
        <f>IF(AA34="","",VLOOKUP(AA34,'[1]シフト記号表（勤務時間帯）'!$C$6:$U$35,19,FALSE))</f>
        <v/>
      </c>
      <c r="AB36" s="219" t="str">
        <f>IF(AB34="","",VLOOKUP(AB34,'[1]シフト記号表（勤務時間帯）'!$C$6:$U$35,19,FALSE))</f>
        <v/>
      </c>
      <c r="AC36" s="219" t="str">
        <f>IF(AC34="","",VLOOKUP(AC34,'[1]シフト記号表（勤務時間帯）'!$C$6:$U$35,19,FALSE))</f>
        <v/>
      </c>
      <c r="AD36" s="219" t="str">
        <f>IF(AD34="","",VLOOKUP(AD34,'[1]シフト記号表（勤務時間帯）'!$C$6:$U$35,19,FALSE))</f>
        <v/>
      </c>
      <c r="AE36" s="219" t="str">
        <f>IF(AE34="","",VLOOKUP(AE34,'[1]シフト記号表（勤務時間帯）'!$C$6:$U$35,19,FALSE))</f>
        <v/>
      </c>
      <c r="AF36" s="220" t="str">
        <f>IF(AF34="","",VLOOKUP(AF34,'[1]シフト記号表（勤務時間帯）'!$C$6:$U$35,19,FALSE))</f>
        <v/>
      </c>
      <c r="AG36" s="218" t="str">
        <f>IF(AG34="","",VLOOKUP(AG34,'[1]シフト記号表（勤務時間帯）'!$C$6:$U$35,19,FALSE))</f>
        <v/>
      </c>
      <c r="AH36" s="219" t="str">
        <f>IF(AH34="","",VLOOKUP(AH34,'[1]シフト記号表（勤務時間帯）'!$C$6:$U$35,19,FALSE))</f>
        <v/>
      </c>
      <c r="AI36" s="219" t="str">
        <f>IF(AI34="","",VLOOKUP(AI34,'[1]シフト記号表（勤務時間帯）'!$C$6:$U$35,19,FALSE))</f>
        <v/>
      </c>
      <c r="AJ36" s="219" t="str">
        <f>IF(AJ34="","",VLOOKUP(AJ34,'[1]シフト記号表（勤務時間帯）'!$C$6:$U$35,19,FALSE))</f>
        <v/>
      </c>
      <c r="AK36" s="219" t="str">
        <f>IF(AK34="","",VLOOKUP(AK34,'[1]シフト記号表（勤務時間帯）'!$C$6:$U$35,19,FALSE))</f>
        <v/>
      </c>
      <c r="AL36" s="219" t="str">
        <f>IF(AL34="","",VLOOKUP(AL34,'[1]シフト記号表（勤務時間帯）'!$C$6:$U$35,19,FALSE))</f>
        <v/>
      </c>
      <c r="AM36" s="220" t="str">
        <f>IF(AM34="","",VLOOKUP(AM34,'[1]シフト記号表（勤務時間帯）'!$C$6:$U$35,19,FALSE))</f>
        <v/>
      </c>
      <c r="AN36" s="218" t="str">
        <f>IF(AN34="","",VLOOKUP(AN34,'[1]シフト記号表（勤務時間帯）'!$C$6:$U$35,19,FALSE))</f>
        <v/>
      </c>
      <c r="AO36" s="219" t="str">
        <f>IF(AO34="","",VLOOKUP(AO34,'[1]シフト記号表（勤務時間帯）'!$C$6:$U$35,19,FALSE))</f>
        <v/>
      </c>
      <c r="AP36" s="219" t="str">
        <f>IF(AP34="","",VLOOKUP(AP34,'[1]シフト記号表（勤務時間帯）'!$C$6:$U$35,19,FALSE))</f>
        <v/>
      </c>
      <c r="AQ36" s="219" t="str">
        <f>IF(AQ34="","",VLOOKUP(AQ34,'[1]シフト記号表（勤務時間帯）'!$C$6:$U$35,19,FALSE))</f>
        <v/>
      </c>
      <c r="AR36" s="219" t="str">
        <f>IF(AR34="","",VLOOKUP(AR34,'[1]シフト記号表（勤務時間帯）'!$C$6:$U$35,19,FALSE))</f>
        <v/>
      </c>
      <c r="AS36" s="219" t="str">
        <f>IF(AS34="","",VLOOKUP(AS34,'[1]シフト記号表（勤務時間帯）'!$C$6:$U$35,19,FALSE))</f>
        <v/>
      </c>
      <c r="AT36" s="220" t="str">
        <f>IF(AT34="","",VLOOKUP(AT34,'[1]シフト記号表（勤務時間帯）'!$C$6:$U$35,19,FALSE))</f>
        <v/>
      </c>
      <c r="AU36" s="218" t="str">
        <f>IF(AU34="","",VLOOKUP(AU34,'[1]シフト記号表（勤務時間帯）'!$C$6:$U$35,19,FALSE))</f>
        <v/>
      </c>
      <c r="AV36" s="219" t="str">
        <f>IF(AV34="","",VLOOKUP(AV34,'[1]シフト記号表（勤務時間帯）'!$C$6:$U$35,19,FALSE))</f>
        <v/>
      </c>
      <c r="AW36" s="219" t="str">
        <f>IF(AW34="","",VLOOKUP(AW34,'[1]シフト記号表（勤務時間帯）'!$C$6:$U$35,19,FALSE))</f>
        <v/>
      </c>
      <c r="AX36" s="986">
        <f>IF($BB$3="４週",SUM(S36:AT36),IF($BB$3="暦月",SUM(S36:AW36),""))</f>
        <v>0</v>
      </c>
      <c r="AY36" s="987"/>
      <c r="AZ36" s="988">
        <f>IF($BB$3="４週",AX36/4,IF($BB$3="暦月",参考様式1!AX36/(参考様式1!$BB$8/7),""))</f>
        <v>0</v>
      </c>
      <c r="BA36" s="989"/>
      <c r="BB36" s="1010"/>
      <c r="BC36" s="1011"/>
      <c r="BD36" s="1011"/>
      <c r="BE36" s="1011"/>
      <c r="BF36" s="1012"/>
    </row>
    <row r="37" spans="2:58" ht="20.25" customHeight="1" x14ac:dyDescent="0.4">
      <c r="B37" s="1016">
        <f>B34+1</f>
        <v>6</v>
      </c>
      <c r="C37" s="1018"/>
      <c r="D37" s="1019"/>
      <c r="E37" s="1020"/>
      <c r="F37" s="221"/>
      <c r="G37" s="922"/>
      <c r="H37" s="925"/>
      <c r="I37" s="926"/>
      <c r="J37" s="926"/>
      <c r="K37" s="927"/>
      <c r="L37" s="929"/>
      <c r="M37" s="930"/>
      <c r="N37" s="930"/>
      <c r="O37" s="931"/>
      <c r="P37" s="938" t="s">
        <v>288</v>
      </c>
      <c r="Q37" s="939"/>
      <c r="R37" s="940"/>
      <c r="S37" s="210"/>
      <c r="T37" s="211"/>
      <c r="U37" s="211"/>
      <c r="V37" s="211"/>
      <c r="W37" s="211"/>
      <c r="X37" s="211"/>
      <c r="Y37" s="212"/>
      <c r="Z37" s="210"/>
      <c r="AA37" s="211"/>
      <c r="AB37" s="211"/>
      <c r="AC37" s="211"/>
      <c r="AD37" s="211"/>
      <c r="AE37" s="211"/>
      <c r="AF37" s="212"/>
      <c r="AG37" s="210"/>
      <c r="AH37" s="211"/>
      <c r="AI37" s="211"/>
      <c r="AJ37" s="211"/>
      <c r="AK37" s="211"/>
      <c r="AL37" s="211"/>
      <c r="AM37" s="212"/>
      <c r="AN37" s="210"/>
      <c r="AO37" s="211"/>
      <c r="AP37" s="211"/>
      <c r="AQ37" s="211"/>
      <c r="AR37" s="211"/>
      <c r="AS37" s="211"/>
      <c r="AT37" s="212"/>
      <c r="AU37" s="210"/>
      <c r="AV37" s="211"/>
      <c r="AW37" s="211"/>
      <c r="AX37" s="967"/>
      <c r="AY37" s="968"/>
      <c r="AZ37" s="969"/>
      <c r="BA37" s="970"/>
      <c r="BB37" s="1004"/>
      <c r="BC37" s="1005"/>
      <c r="BD37" s="1005"/>
      <c r="BE37" s="1005"/>
      <c r="BF37" s="1006"/>
    </row>
    <row r="38" spans="2:58" ht="20.25" customHeight="1" x14ac:dyDescent="0.4">
      <c r="B38" s="1016"/>
      <c r="C38" s="1021"/>
      <c r="D38" s="1022"/>
      <c r="E38" s="1023"/>
      <c r="F38" s="213"/>
      <c r="G38" s="923"/>
      <c r="H38" s="928"/>
      <c r="I38" s="926"/>
      <c r="J38" s="926"/>
      <c r="K38" s="927"/>
      <c r="L38" s="932"/>
      <c r="M38" s="933"/>
      <c r="N38" s="933"/>
      <c r="O38" s="934"/>
      <c r="P38" s="976" t="s">
        <v>289</v>
      </c>
      <c r="Q38" s="977"/>
      <c r="R38" s="978"/>
      <c r="S38" s="214" t="str">
        <f>IF(S37="","",VLOOKUP(S37,'[1]シフト記号表（勤務時間帯）'!$C$6:$K$35,9,FALSE))</f>
        <v/>
      </c>
      <c r="T38" s="215" t="str">
        <f>IF(T37="","",VLOOKUP(T37,'[1]シフト記号表（勤務時間帯）'!$C$6:$K$35,9,FALSE))</f>
        <v/>
      </c>
      <c r="U38" s="215" t="str">
        <f>IF(U37="","",VLOOKUP(U37,'[1]シフト記号表（勤務時間帯）'!$C$6:$K$35,9,FALSE))</f>
        <v/>
      </c>
      <c r="V38" s="215" t="str">
        <f>IF(V37="","",VLOOKUP(V37,'[1]シフト記号表（勤務時間帯）'!$C$6:$K$35,9,FALSE))</f>
        <v/>
      </c>
      <c r="W38" s="215" t="str">
        <f>IF(W37="","",VLOOKUP(W37,'[1]シフト記号表（勤務時間帯）'!$C$6:$K$35,9,FALSE))</f>
        <v/>
      </c>
      <c r="X38" s="215" t="str">
        <f>IF(X37="","",VLOOKUP(X37,'[1]シフト記号表（勤務時間帯）'!$C$6:$K$35,9,FALSE))</f>
        <v/>
      </c>
      <c r="Y38" s="216" t="str">
        <f>IF(Y37="","",VLOOKUP(Y37,'[1]シフト記号表（勤務時間帯）'!$C$6:$K$35,9,FALSE))</f>
        <v/>
      </c>
      <c r="Z38" s="214" t="str">
        <f>IF(Z37="","",VLOOKUP(Z37,'[1]シフト記号表（勤務時間帯）'!$C$6:$K$35,9,FALSE))</f>
        <v/>
      </c>
      <c r="AA38" s="215" t="str">
        <f>IF(AA37="","",VLOOKUP(AA37,'[1]シフト記号表（勤務時間帯）'!$C$6:$K$35,9,FALSE))</f>
        <v/>
      </c>
      <c r="AB38" s="215" t="str">
        <f>IF(AB37="","",VLOOKUP(AB37,'[1]シフト記号表（勤務時間帯）'!$C$6:$K$35,9,FALSE))</f>
        <v/>
      </c>
      <c r="AC38" s="215" t="str">
        <f>IF(AC37="","",VLOOKUP(AC37,'[1]シフト記号表（勤務時間帯）'!$C$6:$K$35,9,FALSE))</f>
        <v/>
      </c>
      <c r="AD38" s="215" t="str">
        <f>IF(AD37="","",VLOOKUP(AD37,'[1]シフト記号表（勤務時間帯）'!$C$6:$K$35,9,FALSE))</f>
        <v/>
      </c>
      <c r="AE38" s="215" t="str">
        <f>IF(AE37="","",VLOOKUP(AE37,'[1]シフト記号表（勤務時間帯）'!$C$6:$K$35,9,FALSE))</f>
        <v/>
      </c>
      <c r="AF38" s="216" t="str">
        <f>IF(AF37="","",VLOOKUP(AF37,'[1]シフト記号表（勤務時間帯）'!$C$6:$K$35,9,FALSE))</f>
        <v/>
      </c>
      <c r="AG38" s="214" t="str">
        <f>IF(AG37="","",VLOOKUP(AG37,'[1]シフト記号表（勤務時間帯）'!$C$6:$K$35,9,FALSE))</f>
        <v/>
      </c>
      <c r="AH38" s="215" t="str">
        <f>IF(AH37="","",VLOOKUP(AH37,'[1]シフト記号表（勤務時間帯）'!$C$6:$K$35,9,FALSE))</f>
        <v/>
      </c>
      <c r="AI38" s="215" t="str">
        <f>IF(AI37="","",VLOOKUP(AI37,'[1]シフト記号表（勤務時間帯）'!$C$6:$K$35,9,FALSE))</f>
        <v/>
      </c>
      <c r="AJ38" s="215" t="str">
        <f>IF(AJ37="","",VLOOKUP(AJ37,'[1]シフト記号表（勤務時間帯）'!$C$6:$K$35,9,FALSE))</f>
        <v/>
      </c>
      <c r="AK38" s="215" t="str">
        <f>IF(AK37="","",VLOOKUP(AK37,'[1]シフト記号表（勤務時間帯）'!$C$6:$K$35,9,FALSE))</f>
        <v/>
      </c>
      <c r="AL38" s="215" t="str">
        <f>IF(AL37="","",VLOOKUP(AL37,'[1]シフト記号表（勤務時間帯）'!$C$6:$K$35,9,FALSE))</f>
        <v/>
      </c>
      <c r="AM38" s="216" t="str">
        <f>IF(AM37="","",VLOOKUP(AM37,'[1]シフト記号表（勤務時間帯）'!$C$6:$K$35,9,FALSE))</f>
        <v/>
      </c>
      <c r="AN38" s="214" t="str">
        <f>IF(AN37="","",VLOOKUP(AN37,'[1]シフト記号表（勤務時間帯）'!$C$6:$K$35,9,FALSE))</f>
        <v/>
      </c>
      <c r="AO38" s="215" t="str">
        <f>IF(AO37="","",VLOOKUP(AO37,'[1]シフト記号表（勤務時間帯）'!$C$6:$K$35,9,FALSE))</f>
        <v/>
      </c>
      <c r="AP38" s="215" t="str">
        <f>IF(AP37="","",VLOOKUP(AP37,'[1]シフト記号表（勤務時間帯）'!$C$6:$K$35,9,FALSE))</f>
        <v/>
      </c>
      <c r="AQ38" s="215" t="str">
        <f>IF(AQ37="","",VLOOKUP(AQ37,'[1]シフト記号表（勤務時間帯）'!$C$6:$K$35,9,FALSE))</f>
        <v/>
      </c>
      <c r="AR38" s="215" t="str">
        <f>IF(AR37="","",VLOOKUP(AR37,'[1]シフト記号表（勤務時間帯）'!$C$6:$K$35,9,FALSE))</f>
        <v/>
      </c>
      <c r="AS38" s="215" t="str">
        <f>IF(AS37="","",VLOOKUP(AS37,'[1]シフト記号表（勤務時間帯）'!$C$6:$K$35,9,FALSE))</f>
        <v/>
      </c>
      <c r="AT38" s="216" t="str">
        <f>IF(AT37="","",VLOOKUP(AT37,'[1]シフト記号表（勤務時間帯）'!$C$6:$K$35,9,FALSE))</f>
        <v/>
      </c>
      <c r="AU38" s="214" t="str">
        <f>IF(AU37="","",VLOOKUP(AU37,'[1]シフト記号表（勤務時間帯）'!$C$6:$K$35,9,FALSE))</f>
        <v/>
      </c>
      <c r="AV38" s="215" t="str">
        <f>IF(AV37="","",VLOOKUP(AV37,'[1]シフト記号表（勤務時間帯）'!$C$6:$K$35,9,FALSE))</f>
        <v/>
      </c>
      <c r="AW38" s="215" t="str">
        <f>IF(AW37="","",VLOOKUP(AW37,'[1]シフト記号表（勤務時間帯）'!$C$6:$K$35,9,FALSE))</f>
        <v/>
      </c>
      <c r="AX38" s="979">
        <f>IF($BB$3="４週",SUM(S38:AT38),IF($BB$3="暦月",SUM(S38:AW38),""))</f>
        <v>0</v>
      </c>
      <c r="AY38" s="980"/>
      <c r="AZ38" s="981">
        <f>IF($BB$3="４週",AX38/4,IF($BB$3="暦月",参考様式1!AX38/(参考様式1!$BB$8/7),""))</f>
        <v>0</v>
      </c>
      <c r="BA38" s="982"/>
      <c r="BB38" s="1007"/>
      <c r="BC38" s="1008"/>
      <c r="BD38" s="1008"/>
      <c r="BE38" s="1008"/>
      <c r="BF38" s="1009"/>
    </row>
    <row r="39" spans="2:58" ht="20.25" customHeight="1" x14ac:dyDescent="0.4">
      <c r="B39" s="1016"/>
      <c r="C39" s="1024"/>
      <c r="D39" s="1025"/>
      <c r="E39" s="1026"/>
      <c r="F39" s="213">
        <f>C37</f>
        <v>0</v>
      </c>
      <c r="G39" s="924"/>
      <c r="H39" s="928"/>
      <c r="I39" s="926"/>
      <c r="J39" s="926"/>
      <c r="K39" s="927"/>
      <c r="L39" s="935"/>
      <c r="M39" s="936"/>
      <c r="N39" s="936"/>
      <c r="O39" s="937"/>
      <c r="P39" s="1013" t="s">
        <v>290</v>
      </c>
      <c r="Q39" s="1014"/>
      <c r="R39" s="1015"/>
      <c r="S39" s="218" t="str">
        <f>IF(S37="","",VLOOKUP(S37,'[1]シフト記号表（勤務時間帯）'!$C$6:$U$35,19,FALSE))</f>
        <v/>
      </c>
      <c r="T39" s="219" t="str">
        <f>IF(T37="","",VLOOKUP(T37,'[1]シフト記号表（勤務時間帯）'!$C$6:$U$35,19,FALSE))</f>
        <v/>
      </c>
      <c r="U39" s="219" t="str">
        <f>IF(U37="","",VLOOKUP(U37,'[1]シフト記号表（勤務時間帯）'!$C$6:$U$35,19,FALSE))</f>
        <v/>
      </c>
      <c r="V39" s="219" t="str">
        <f>IF(V37="","",VLOOKUP(V37,'[1]シフト記号表（勤務時間帯）'!$C$6:$U$35,19,FALSE))</f>
        <v/>
      </c>
      <c r="W39" s="219" t="str">
        <f>IF(W37="","",VLOOKUP(W37,'[1]シフト記号表（勤務時間帯）'!$C$6:$U$35,19,FALSE))</f>
        <v/>
      </c>
      <c r="X39" s="219" t="str">
        <f>IF(X37="","",VLOOKUP(X37,'[1]シフト記号表（勤務時間帯）'!$C$6:$U$35,19,FALSE))</f>
        <v/>
      </c>
      <c r="Y39" s="220" t="str">
        <f>IF(Y37="","",VLOOKUP(Y37,'[1]シフト記号表（勤務時間帯）'!$C$6:$U$35,19,FALSE))</f>
        <v/>
      </c>
      <c r="Z39" s="218" t="str">
        <f>IF(Z37="","",VLOOKUP(Z37,'[1]シフト記号表（勤務時間帯）'!$C$6:$U$35,19,FALSE))</f>
        <v/>
      </c>
      <c r="AA39" s="219" t="str">
        <f>IF(AA37="","",VLOOKUP(AA37,'[1]シフト記号表（勤務時間帯）'!$C$6:$U$35,19,FALSE))</f>
        <v/>
      </c>
      <c r="AB39" s="219" t="str">
        <f>IF(AB37="","",VLOOKUP(AB37,'[1]シフト記号表（勤務時間帯）'!$C$6:$U$35,19,FALSE))</f>
        <v/>
      </c>
      <c r="AC39" s="219" t="str">
        <f>IF(AC37="","",VLOOKUP(AC37,'[1]シフト記号表（勤務時間帯）'!$C$6:$U$35,19,FALSE))</f>
        <v/>
      </c>
      <c r="AD39" s="219" t="str">
        <f>IF(AD37="","",VLOOKUP(AD37,'[1]シフト記号表（勤務時間帯）'!$C$6:$U$35,19,FALSE))</f>
        <v/>
      </c>
      <c r="AE39" s="219" t="str">
        <f>IF(AE37="","",VLOOKUP(AE37,'[1]シフト記号表（勤務時間帯）'!$C$6:$U$35,19,FALSE))</f>
        <v/>
      </c>
      <c r="AF39" s="220" t="str">
        <f>IF(AF37="","",VLOOKUP(AF37,'[1]シフト記号表（勤務時間帯）'!$C$6:$U$35,19,FALSE))</f>
        <v/>
      </c>
      <c r="AG39" s="218" t="str">
        <f>IF(AG37="","",VLOOKUP(AG37,'[1]シフト記号表（勤務時間帯）'!$C$6:$U$35,19,FALSE))</f>
        <v/>
      </c>
      <c r="AH39" s="219" t="str">
        <f>IF(AH37="","",VLOOKUP(AH37,'[1]シフト記号表（勤務時間帯）'!$C$6:$U$35,19,FALSE))</f>
        <v/>
      </c>
      <c r="AI39" s="219" t="str">
        <f>IF(AI37="","",VLOOKUP(AI37,'[1]シフト記号表（勤務時間帯）'!$C$6:$U$35,19,FALSE))</f>
        <v/>
      </c>
      <c r="AJ39" s="219" t="str">
        <f>IF(AJ37="","",VLOOKUP(AJ37,'[1]シフト記号表（勤務時間帯）'!$C$6:$U$35,19,FALSE))</f>
        <v/>
      </c>
      <c r="AK39" s="219" t="str">
        <f>IF(AK37="","",VLOOKUP(AK37,'[1]シフト記号表（勤務時間帯）'!$C$6:$U$35,19,FALSE))</f>
        <v/>
      </c>
      <c r="AL39" s="219" t="str">
        <f>IF(AL37="","",VLOOKUP(AL37,'[1]シフト記号表（勤務時間帯）'!$C$6:$U$35,19,FALSE))</f>
        <v/>
      </c>
      <c r="AM39" s="220" t="str">
        <f>IF(AM37="","",VLOOKUP(AM37,'[1]シフト記号表（勤務時間帯）'!$C$6:$U$35,19,FALSE))</f>
        <v/>
      </c>
      <c r="AN39" s="218" t="str">
        <f>IF(AN37="","",VLOOKUP(AN37,'[1]シフト記号表（勤務時間帯）'!$C$6:$U$35,19,FALSE))</f>
        <v/>
      </c>
      <c r="AO39" s="219" t="str">
        <f>IF(AO37="","",VLOOKUP(AO37,'[1]シフト記号表（勤務時間帯）'!$C$6:$U$35,19,FALSE))</f>
        <v/>
      </c>
      <c r="AP39" s="219" t="str">
        <f>IF(AP37="","",VLOOKUP(AP37,'[1]シフト記号表（勤務時間帯）'!$C$6:$U$35,19,FALSE))</f>
        <v/>
      </c>
      <c r="AQ39" s="219" t="str">
        <f>IF(AQ37="","",VLOOKUP(AQ37,'[1]シフト記号表（勤務時間帯）'!$C$6:$U$35,19,FALSE))</f>
        <v/>
      </c>
      <c r="AR39" s="219" t="str">
        <f>IF(AR37="","",VLOOKUP(AR37,'[1]シフト記号表（勤務時間帯）'!$C$6:$U$35,19,FALSE))</f>
        <v/>
      </c>
      <c r="AS39" s="219" t="str">
        <f>IF(AS37="","",VLOOKUP(AS37,'[1]シフト記号表（勤務時間帯）'!$C$6:$U$35,19,FALSE))</f>
        <v/>
      </c>
      <c r="AT39" s="220" t="str">
        <f>IF(AT37="","",VLOOKUP(AT37,'[1]シフト記号表（勤務時間帯）'!$C$6:$U$35,19,FALSE))</f>
        <v/>
      </c>
      <c r="AU39" s="218" t="str">
        <f>IF(AU37="","",VLOOKUP(AU37,'[1]シフト記号表（勤務時間帯）'!$C$6:$U$35,19,FALSE))</f>
        <v/>
      </c>
      <c r="AV39" s="219" t="str">
        <f>IF(AV37="","",VLOOKUP(AV37,'[1]シフト記号表（勤務時間帯）'!$C$6:$U$35,19,FALSE))</f>
        <v/>
      </c>
      <c r="AW39" s="219" t="str">
        <f>IF(AW37="","",VLOOKUP(AW37,'[1]シフト記号表（勤務時間帯）'!$C$6:$U$35,19,FALSE))</f>
        <v/>
      </c>
      <c r="AX39" s="986">
        <f>IF($BB$3="４週",SUM(S39:AT39),IF($BB$3="暦月",SUM(S39:AW39),""))</f>
        <v>0</v>
      </c>
      <c r="AY39" s="987"/>
      <c r="AZ39" s="988">
        <f>IF($BB$3="４週",AX39/4,IF($BB$3="暦月",参考様式1!AX39/(参考様式1!$BB$8/7),""))</f>
        <v>0</v>
      </c>
      <c r="BA39" s="989"/>
      <c r="BB39" s="1010"/>
      <c r="BC39" s="1011"/>
      <c r="BD39" s="1011"/>
      <c r="BE39" s="1011"/>
      <c r="BF39" s="1012"/>
    </row>
    <row r="40" spans="2:58" ht="20.25" customHeight="1" x14ac:dyDescent="0.4">
      <c r="B40" s="1016">
        <f>B37+1</f>
        <v>7</v>
      </c>
      <c r="C40" s="1018"/>
      <c r="D40" s="1019"/>
      <c r="E40" s="1020"/>
      <c r="F40" s="221"/>
      <c r="G40" s="922"/>
      <c r="H40" s="925"/>
      <c r="I40" s="926"/>
      <c r="J40" s="926"/>
      <c r="K40" s="927"/>
      <c r="L40" s="929"/>
      <c r="M40" s="930"/>
      <c r="N40" s="930"/>
      <c r="O40" s="931"/>
      <c r="P40" s="938" t="s">
        <v>288</v>
      </c>
      <c r="Q40" s="939"/>
      <c r="R40" s="940"/>
      <c r="S40" s="210"/>
      <c r="T40" s="211"/>
      <c r="U40" s="211"/>
      <c r="V40" s="211"/>
      <c r="W40" s="211"/>
      <c r="X40" s="211"/>
      <c r="Y40" s="212"/>
      <c r="Z40" s="210"/>
      <c r="AA40" s="211"/>
      <c r="AB40" s="211"/>
      <c r="AC40" s="211"/>
      <c r="AD40" s="211"/>
      <c r="AE40" s="211"/>
      <c r="AF40" s="212"/>
      <c r="AG40" s="210"/>
      <c r="AH40" s="211"/>
      <c r="AI40" s="211"/>
      <c r="AJ40" s="211"/>
      <c r="AK40" s="211"/>
      <c r="AL40" s="211"/>
      <c r="AM40" s="212"/>
      <c r="AN40" s="210"/>
      <c r="AO40" s="211"/>
      <c r="AP40" s="211"/>
      <c r="AQ40" s="211"/>
      <c r="AR40" s="211"/>
      <c r="AS40" s="211"/>
      <c r="AT40" s="212"/>
      <c r="AU40" s="210"/>
      <c r="AV40" s="211"/>
      <c r="AW40" s="211"/>
      <c r="AX40" s="967"/>
      <c r="AY40" s="968"/>
      <c r="AZ40" s="969"/>
      <c r="BA40" s="970"/>
      <c r="BB40" s="1004"/>
      <c r="BC40" s="1005"/>
      <c r="BD40" s="1005"/>
      <c r="BE40" s="1005"/>
      <c r="BF40" s="1006"/>
    </row>
    <row r="41" spans="2:58" ht="20.25" customHeight="1" x14ac:dyDescent="0.4">
      <c r="B41" s="1016"/>
      <c r="C41" s="1021"/>
      <c r="D41" s="1022"/>
      <c r="E41" s="1023"/>
      <c r="F41" s="213"/>
      <c r="G41" s="923"/>
      <c r="H41" s="928"/>
      <c r="I41" s="926"/>
      <c r="J41" s="926"/>
      <c r="K41" s="927"/>
      <c r="L41" s="932"/>
      <c r="M41" s="933"/>
      <c r="N41" s="933"/>
      <c r="O41" s="934"/>
      <c r="P41" s="976" t="s">
        <v>289</v>
      </c>
      <c r="Q41" s="977"/>
      <c r="R41" s="978"/>
      <c r="S41" s="214" t="str">
        <f>IF(S40="","",VLOOKUP(S40,'[1]シフト記号表（勤務時間帯）'!$C$6:$K$35,9,FALSE))</f>
        <v/>
      </c>
      <c r="T41" s="215" t="str">
        <f>IF(T40="","",VLOOKUP(T40,'[1]シフト記号表（勤務時間帯）'!$C$6:$K$35,9,FALSE))</f>
        <v/>
      </c>
      <c r="U41" s="215" t="str">
        <f>IF(U40="","",VLOOKUP(U40,'[1]シフト記号表（勤務時間帯）'!$C$6:$K$35,9,FALSE))</f>
        <v/>
      </c>
      <c r="V41" s="215" t="str">
        <f>IF(V40="","",VLOOKUP(V40,'[1]シフト記号表（勤務時間帯）'!$C$6:$K$35,9,FALSE))</f>
        <v/>
      </c>
      <c r="W41" s="215" t="str">
        <f>IF(W40="","",VLOOKUP(W40,'[1]シフト記号表（勤務時間帯）'!$C$6:$K$35,9,FALSE))</f>
        <v/>
      </c>
      <c r="X41" s="215" t="str">
        <f>IF(X40="","",VLOOKUP(X40,'[1]シフト記号表（勤務時間帯）'!$C$6:$K$35,9,FALSE))</f>
        <v/>
      </c>
      <c r="Y41" s="216" t="str">
        <f>IF(Y40="","",VLOOKUP(Y40,'[1]シフト記号表（勤務時間帯）'!$C$6:$K$35,9,FALSE))</f>
        <v/>
      </c>
      <c r="Z41" s="214" t="str">
        <f>IF(Z40="","",VLOOKUP(Z40,'[1]シフト記号表（勤務時間帯）'!$C$6:$K$35,9,FALSE))</f>
        <v/>
      </c>
      <c r="AA41" s="215" t="str">
        <f>IF(AA40="","",VLOOKUP(AA40,'[1]シフト記号表（勤務時間帯）'!$C$6:$K$35,9,FALSE))</f>
        <v/>
      </c>
      <c r="AB41" s="215" t="str">
        <f>IF(AB40="","",VLOOKUP(AB40,'[1]シフト記号表（勤務時間帯）'!$C$6:$K$35,9,FALSE))</f>
        <v/>
      </c>
      <c r="AC41" s="215" t="str">
        <f>IF(AC40="","",VLOOKUP(AC40,'[1]シフト記号表（勤務時間帯）'!$C$6:$K$35,9,FALSE))</f>
        <v/>
      </c>
      <c r="AD41" s="215" t="str">
        <f>IF(AD40="","",VLOOKUP(AD40,'[1]シフト記号表（勤務時間帯）'!$C$6:$K$35,9,FALSE))</f>
        <v/>
      </c>
      <c r="AE41" s="215" t="str">
        <f>IF(AE40="","",VLOOKUP(AE40,'[1]シフト記号表（勤務時間帯）'!$C$6:$K$35,9,FALSE))</f>
        <v/>
      </c>
      <c r="AF41" s="216" t="str">
        <f>IF(AF40="","",VLOOKUP(AF40,'[1]シフト記号表（勤務時間帯）'!$C$6:$K$35,9,FALSE))</f>
        <v/>
      </c>
      <c r="AG41" s="214" t="str">
        <f>IF(AG40="","",VLOOKUP(AG40,'[1]シフト記号表（勤務時間帯）'!$C$6:$K$35,9,FALSE))</f>
        <v/>
      </c>
      <c r="AH41" s="215" t="str">
        <f>IF(AH40="","",VLOOKUP(AH40,'[1]シフト記号表（勤務時間帯）'!$C$6:$K$35,9,FALSE))</f>
        <v/>
      </c>
      <c r="AI41" s="215" t="str">
        <f>IF(AI40="","",VLOOKUP(AI40,'[1]シフト記号表（勤務時間帯）'!$C$6:$K$35,9,FALSE))</f>
        <v/>
      </c>
      <c r="AJ41" s="215" t="str">
        <f>IF(AJ40="","",VLOOKUP(AJ40,'[1]シフト記号表（勤務時間帯）'!$C$6:$K$35,9,FALSE))</f>
        <v/>
      </c>
      <c r="AK41" s="215" t="str">
        <f>IF(AK40="","",VLOOKUP(AK40,'[1]シフト記号表（勤務時間帯）'!$C$6:$K$35,9,FALSE))</f>
        <v/>
      </c>
      <c r="AL41" s="215" t="str">
        <f>IF(AL40="","",VLOOKUP(AL40,'[1]シフト記号表（勤務時間帯）'!$C$6:$K$35,9,FALSE))</f>
        <v/>
      </c>
      <c r="AM41" s="216" t="str">
        <f>IF(AM40="","",VLOOKUP(AM40,'[1]シフト記号表（勤務時間帯）'!$C$6:$K$35,9,FALSE))</f>
        <v/>
      </c>
      <c r="AN41" s="214" t="str">
        <f>IF(AN40="","",VLOOKUP(AN40,'[1]シフト記号表（勤務時間帯）'!$C$6:$K$35,9,FALSE))</f>
        <v/>
      </c>
      <c r="AO41" s="215" t="str">
        <f>IF(AO40="","",VLOOKUP(AO40,'[1]シフト記号表（勤務時間帯）'!$C$6:$K$35,9,FALSE))</f>
        <v/>
      </c>
      <c r="AP41" s="215" t="str">
        <f>IF(AP40="","",VLOOKUP(AP40,'[1]シフト記号表（勤務時間帯）'!$C$6:$K$35,9,FALSE))</f>
        <v/>
      </c>
      <c r="AQ41" s="215" t="str">
        <f>IF(AQ40="","",VLOOKUP(AQ40,'[1]シフト記号表（勤務時間帯）'!$C$6:$K$35,9,FALSE))</f>
        <v/>
      </c>
      <c r="AR41" s="215" t="str">
        <f>IF(AR40="","",VLOOKUP(AR40,'[1]シフト記号表（勤務時間帯）'!$C$6:$K$35,9,FALSE))</f>
        <v/>
      </c>
      <c r="AS41" s="215" t="str">
        <f>IF(AS40="","",VLOOKUP(AS40,'[1]シフト記号表（勤務時間帯）'!$C$6:$K$35,9,FALSE))</f>
        <v/>
      </c>
      <c r="AT41" s="216" t="str">
        <f>IF(AT40="","",VLOOKUP(AT40,'[1]シフト記号表（勤務時間帯）'!$C$6:$K$35,9,FALSE))</f>
        <v/>
      </c>
      <c r="AU41" s="214" t="str">
        <f>IF(AU40="","",VLOOKUP(AU40,'[1]シフト記号表（勤務時間帯）'!$C$6:$K$35,9,FALSE))</f>
        <v/>
      </c>
      <c r="AV41" s="215" t="str">
        <f>IF(AV40="","",VLOOKUP(AV40,'[1]シフト記号表（勤務時間帯）'!$C$6:$K$35,9,FALSE))</f>
        <v/>
      </c>
      <c r="AW41" s="215" t="str">
        <f>IF(AW40="","",VLOOKUP(AW40,'[1]シフト記号表（勤務時間帯）'!$C$6:$K$35,9,FALSE))</f>
        <v/>
      </c>
      <c r="AX41" s="979">
        <f>IF($BB$3="４週",SUM(S41:AT41),IF($BB$3="暦月",SUM(S41:AW41),""))</f>
        <v>0</v>
      </c>
      <c r="AY41" s="980"/>
      <c r="AZ41" s="981">
        <f>IF($BB$3="４週",AX41/4,IF($BB$3="暦月",参考様式1!AX41/(参考様式1!$BB$8/7),""))</f>
        <v>0</v>
      </c>
      <c r="BA41" s="982"/>
      <c r="BB41" s="1007"/>
      <c r="BC41" s="1008"/>
      <c r="BD41" s="1008"/>
      <c r="BE41" s="1008"/>
      <c r="BF41" s="1009"/>
    </row>
    <row r="42" spans="2:58" ht="20.25" customHeight="1" x14ac:dyDescent="0.4">
      <c r="B42" s="1016"/>
      <c r="C42" s="1024"/>
      <c r="D42" s="1025"/>
      <c r="E42" s="1026"/>
      <c r="F42" s="213">
        <f>C40</f>
        <v>0</v>
      </c>
      <c r="G42" s="924"/>
      <c r="H42" s="928"/>
      <c r="I42" s="926"/>
      <c r="J42" s="926"/>
      <c r="K42" s="927"/>
      <c r="L42" s="935"/>
      <c r="M42" s="936"/>
      <c r="N42" s="936"/>
      <c r="O42" s="937"/>
      <c r="P42" s="1013" t="s">
        <v>290</v>
      </c>
      <c r="Q42" s="1014"/>
      <c r="R42" s="1015"/>
      <c r="S42" s="218" t="str">
        <f>IF(S40="","",VLOOKUP(S40,'[1]シフト記号表（勤務時間帯）'!$C$6:$U$35,19,FALSE))</f>
        <v/>
      </c>
      <c r="T42" s="219" t="str">
        <f>IF(T40="","",VLOOKUP(T40,'[1]シフト記号表（勤務時間帯）'!$C$6:$U$35,19,FALSE))</f>
        <v/>
      </c>
      <c r="U42" s="219" t="str">
        <f>IF(U40="","",VLOOKUP(U40,'[1]シフト記号表（勤務時間帯）'!$C$6:$U$35,19,FALSE))</f>
        <v/>
      </c>
      <c r="V42" s="219" t="str">
        <f>IF(V40="","",VLOOKUP(V40,'[1]シフト記号表（勤務時間帯）'!$C$6:$U$35,19,FALSE))</f>
        <v/>
      </c>
      <c r="W42" s="219" t="str">
        <f>IF(W40="","",VLOOKUP(W40,'[1]シフト記号表（勤務時間帯）'!$C$6:$U$35,19,FALSE))</f>
        <v/>
      </c>
      <c r="X42" s="219" t="str">
        <f>IF(X40="","",VLOOKUP(X40,'[1]シフト記号表（勤務時間帯）'!$C$6:$U$35,19,FALSE))</f>
        <v/>
      </c>
      <c r="Y42" s="220" t="str">
        <f>IF(Y40="","",VLOOKUP(Y40,'[1]シフト記号表（勤務時間帯）'!$C$6:$U$35,19,FALSE))</f>
        <v/>
      </c>
      <c r="Z42" s="218" t="str">
        <f>IF(Z40="","",VLOOKUP(Z40,'[1]シフト記号表（勤務時間帯）'!$C$6:$U$35,19,FALSE))</f>
        <v/>
      </c>
      <c r="AA42" s="219" t="str">
        <f>IF(AA40="","",VLOOKUP(AA40,'[1]シフト記号表（勤務時間帯）'!$C$6:$U$35,19,FALSE))</f>
        <v/>
      </c>
      <c r="AB42" s="219" t="str">
        <f>IF(AB40="","",VLOOKUP(AB40,'[1]シフト記号表（勤務時間帯）'!$C$6:$U$35,19,FALSE))</f>
        <v/>
      </c>
      <c r="AC42" s="219" t="str">
        <f>IF(AC40="","",VLOOKUP(AC40,'[1]シフト記号表（勤務時間帯）'!$C$6:$U$35,19,FALSE))</f>
        <v/>
      </c>
      <c r="AD42" s="219" t="str">
        <f>IF(AD40="","",VLOOKUP(AD40,'[1]シフト記号表（勤務時間帯）'!$C$6:$U$35,19,FALSE))</f>
        <v/>
      </c>
      <c r="AE42" s="219" t="str">
        <f>IF(AE40="","",VLOOKUP(AE40,'[1]シフト記号表（勤務時間帯）'!$C$6:$U$35,19,FALSE))</f>
        <v/>
      </c>
      <c r="AF42" s="220" t="str">
        <f>IF(AF40="","",VLOOKUP(AF40,'[1]シフト記号表（勤務時間帯）'!$C$6:$U$35,19,FALSE))</f>
        <v/>
      </c>
      <c r="AG42" s="218" t="str">
        <f>IF(AG40="","",VLOOKUP(AG40,'[1]シフト記号表（勤務時間帯）'!$C$6:$U$35,19,FALSE))</f>
        <v/>
      </c>
      <c r="AH42" s="219" t="str">
        <f>IF(AH40="","",VLOOKUP(AH40,'[1]シフト記号表（勤務時間帯）'!$C$6:$U$35,19,FALSE))</f>
        <v/>
      </c>
      <c r="AI42" s="219" t="str">
        <f>IF(AI40="","",VLOOKUP(AI40,'[1]シフト記号表（勤務時間帯）'!$C$6:$U$35,19,FALSE))</f>
        <v/>
      </c>
      <c r="AJ42" s="219" t="str">
        <f>IF(AJ40="","",VLOOKUP(AJ40,'[1]シフト記号表（勤務時間帯）'!$C$6:$U$35,19,FALSE))</f>
        <v/>
      </c>
      <c r="AK42" s="219" t="str">
        <f>IF(AK40="","",VLOOKUP(AK40,'[1]シフト記号表（勤務時間帯）'!$C$6:$U$35,19,FALSE))</f>
        <v/>
      </c>
      <c r="AL42" s="219" t="str">
        <f>IF(AL40="","",VLOOKUP(AL40,'[1]シフト記号表（勤務時間帯）'!$C$6:$U$35,19,FALSE))</f>
        <v/>
      </c>
      <c r="AM42" s="220" t="str">
        <f>IF(AM40="","",VLOOKUP(AM40,'[1]シフト記号表（勤務時間帯）'!$C$6:$U$35,19,FALSE))</f>
        <v/>
      </c>
      <c r="AN42" s="218" t="str">
        <f>IF(AN40="","",VLOOKUP(AN40,'[1]シフト記号表（勤務時間帯）'!$C$6:$U$35,19,FALSE))</f>
        <v/>
      </c>
      <c r="AO42" s="219" t="str">
        <f>IF(AO40="","",VLOOKUP(AO40,'[1]シフト記号表（勤務時間帯）'!$C$6:$U$35,19,FALSE))</f>
        <v/>
      </c>
      <c r="AP42" s="219" t="str">
        <f>IF(AP40="","",VLOOKUP(AP40,'[1]シフト記号表（勤務時間帯）'!$C$6:$U$35,19,FALSE))</f>
        <v/>
      </c>
      <c r="AQ42" s="219" t="str">
        <f>IF(AQ40="","",VLOOKUP(AQ40,'[1]シフト記号表（勤務時間帯）'!$C$6:$U$35,19,FALSE))</f>
        <v/>
      </c>
      <c r="AR42" s="219" t="str">
        <f>IF(AR40="","",VLOOKUP(AR40,'[1]シフト記号表（勤務時間帯）'!$C$6:$U$35,19,FALSE))</f>
        <v/>
      </c>
      <c r="AS42" s="219" t="str">
        <f>IF(AS40="","",VLOOKUP(AS40,'[1]シフト記号表（勤務時間帯）'!$C$6:$U$35,19,FALSE))</f>
        <v/>
      </c>
      <c r="AT42" s="220" t="str">
        <f>IF(AT40="","",VLOOKUP(AT40,'[1]シフト記号表（勤務時間帯）'!$C$6:$U$35,19,FALSE))</f>
        <v/>
      </c>
      <c r="AU42" s="218" t="str">
        <f>IF(AU40="","",VLOOKUP(AU40,'[1]シフト記号表（勤務時間帯）'!$C$6:$U$35,19,FALSE))</f>
        <v/>
      </c>
      <c r="AV42" s="219" t="str">
        <f>IF(AV40="","",VLOOKUP(AV40,'[1]シフト記号表（勤務時間帯）'!$C$6:$U$35,19,FALSE))</f>
        <v/>
      </c>
      <c r="AW42" s="219" t="str">
        <f>IF(AW40="","",VLOOKUP(AW40,'[1]シフト記号表（勤務時間帯）'!$C$6:$U$35,19,FALSE))</f>
        <v/>
      </c>
      <c r="AX42" s="986">
        <f>IF($BB$3="４週",SUM(S42:AT42),IF($BB$3="暦月",SUM(S42:AW42),""))</f>
        <v>0</v>
      </c>
      <c r="AY42" s="987"/>
      <c r="AZ42" s="988">
        <f>IF($BB$3="４週",AX42/4,IF($BB$3="暦月",参考様式1!AX42/(参考様式1!$BB$8/7),""))</f>
        <v>0</v>
      </c>
      <c r="BA42" s="989"/>
      <c r="BB42" s="1010"/>
      <c r="BC42" s="1011"/>
      <c r="BD42" s="1011"/>
      <c r="BE42" s="1011"/>
      <c r="BF42" s="1012"/>
    </row>
    <row r="43" spans="2:58" ht="20.25" customHeight="1" x14ac:dyDescent="0.4">
      <c r="B43" s="1016">
        <f>B40+1</f>
        <v>8</v>
      </c>
      <c r="C43" s="1018"/>
      <c r="D43" s="1019"/>
      <c r="E43" s="1020"/>
      <c r="F43" s="221"/>
      <c r="G43" s="922"/>
      <c r="H43" s="925"/>
      <c r="I43" s="926"/>
      <c r="J43" s="926"/>
      <c r="K43" s="927"/>
      <c r="L43" s="929"/>
      <c r="M43" s="930"/>
      <c r="N43" s="930"/>
      <c r="O43" s="931"/>
      <c r="P43" s="938" t="s">
        <v>288</v>
      </c>
      <c r="Q43" s="939"/>
      <c r="R43" s="940"/>
      <c r="S43" s="210"/>
      <c r="T43" s="211"/>
      <c r="U43" s="211"/>
      <c r="V43" s="211"/>
      <c r="W43" s="211"/>
      <c r="X43" s="211"/>
      <c r="Y43" s="212"/>
      <c r="Z43" s="210"/>
      <c r="AA43" s="211"/>
      <c r="AB43" s="211"/>
      <c r="AC43" s="211"/>
      <c r="AD43" s="211"/>
      <c r="AE43" s="211"/>
      <c r="AF43" s="212"/>
      <c r="AG43" s="210"/>
      <c r="AH43" s="211"/>
      <c r="AI43" s="211"/>
      <c r="AJ43" s="211"/>
      <c r="AK43" s="211"/>
      <c r="AL43" s="211"/>
      <c r="AM43" s="212"/>
      <c r="AN43" s="210"/>
      <c r="AO43" s="211"/>
      <c r="AP43" s="211"/>
      <c r="AQ43" s="211"/>
      <c r="AR43" s="211"/>
      <c r="AS43" s="211"/>
      <c r="AT43" s="212"/>
      <c r="AU43" s="210"/>
      <c r="AV43" s="211"/>
      <c r="AW43" s="211"/>
      <c r="AX43" s="967"/>
      <c r="AY43" s="968"/>
      <c r="AZ43" s="969"/>
      <c r="BA43" s="970"/>
      <c r="BB43" s="1004"/>
      <c r="BC43" s="1005"/>
      <c r="BD43" s="1005"/>
      <c r="BE43" s="1005"/>
      <c r="BF43" s="1006"/>
    </row>
    <row r="44" spans="2:58" ht="20.25" customHeight="1" x14ac:dyDescent="0.4">
      <c r="B44" s="1016"/>
      <c r="C44" s="1021"/>
      <c r="D44" s="1022"/>
      <c r="E44" s="1023"/>
      <c r="F44" s="213"/>
      <c r="G44" s="923"/>
      <c r="H44" s="928"/>
      <c r="I44" s="926"/>
      <c r="J44" s="926"/>
      <c r="K44" s="927"/>
      <c r="L44" s="932"/>
      <c r="M44" s="933"/>
      <c r="N44" s="933"/>
      <c r="O44" s="934"/>
      <c r="P44" s="976" t="s">
        <v>289</v>
      </c>
      <c r="Q44" s="977"/>
      <c r="R44" s="978"/>
      <c r="S44" s="214" t="str">
        <f>IF(S43="","",VLOOKUP(S43,'[1]シフト記号表（勤務時間帯）'!$C$6:$K$35,9,FALSE))</f>
        <v/>
      </c>
      <c r="T44" s="215" t="str">
        <f>IF(T43="","",VLOOKUP(T43,'[1]シフト記号表（勤務時間帯）'!$C$6:$K$35,9,FALSE))</f>
        <v/>
      </c>
      <c r="U44" s="215" t="str">
        <f>IF(U43="","",VLOOKUP(U43,'[1]シフト記号表（勤務時間帯）'!$C$6:$K$35,9,FALSE))</f>
        <v/>
      </c>
      <c r="V44" s="215" t="str">
        <f>IF(V43="","",VLOOKUP(V43,'[1]シフト記号表（勤務時間帯）'!$C$6:$K$35,9,FALSE))</f>
        <v/>
      </c>
      <c r="W44" s="215" t="str">
        <f>IF(W43="","",VLOOKUP(W43,'[1]シフト記号表（勤務時間帯）'!$C$6:$K$35,9,FALSE))</f>
        <v/>
      </c>
      <c r="X44" s="215" t="str">
        <f>IF(X43="","",VLOOKUP(X43,'[1]シフト記号表（勤務時間帯）'!$C$6:$K$35,9,FALSE))</f>
        <v/>
      </c>
      <c r="Y44" s="216" t="str">
        <f>IF(Y43="","",VLOOKUP(Y43,'[1]シフト記号表（勤務時間帯）'!$C$6:$K$35,9,FALSE))</f>
        <v/>
      </c>
      <c r="Z44" s="214" t="str">
        <f>IF(Z43="","",VLOOKUP(Z43,'[1]シフト記号表（勤務時間帯）'!$C$6:$K$35,9,FALSE))</f>
        <v/>
      </c>
      <c r="AA44" s="215" t="str">
        <f>IF(AA43="","",VLOOKUP(AA43,'[1]シフト記号表（勤務時間帯）'!$C$6:$K$35,9,FALSE))</f>
        <v/>
      </c>
      <c r="AB44" s="215" t="str">
        <f>IF(AB43="","",VLOOKUP(AB43,'[1]シフト記号表（勤務時間帯）'!$C$6:$K$35,9,FALSE))</f>
        <v/>
      </c>
      <c r="AC44" s="215" t="str">
        <f>IF(AC43="","",VLOOKUP(AC43,'[1]シフト記号表（勤務時間帯）'!$C$6:$K$35,9,FALSE))</f>
        <v/>
      </c>
      <c r="AD44" s="215" t="str">
        <f>IF(AD43="","",VLOOKUP(AD43,'[1]シフト記号表（勤務時間帯）'!$C$6:$K$35,9,FALSE))</f>
        <v/>
      </c>
      <c r="AE44" s="215" t="str">
        <f>IF(AE43="","",VLOOKUP(AE43,'[1]シフト記号表（勤務時間帯）'!$C$6:$K$35,9,FALSE))</f>
        <v/>
      </c>
      <c r="AF44" s="216" t="str">
        <f>IF(AF43="","",VLOOKUP(AF43,'[1]シフト記号表（勤務時間帯）'!$C$6:$K$35,9,FALSE))</f>
        <v/>
      </c>
      <c r="AG44" s="214" t="str">
        <f>IF(AG43="","",VLOOKUP(AG43,'[1]シフト記号表（勤務時間帯）'!$C$6:$K$35,9,FALSE))</f>
        <v/>
      </c>
      <c r="AH44" s="215" t="str">
        <f>IF(AH43="","",VLOOKUP(AH43,'[1]シフト記号表（勤務時間帯）'!$C$6:$K$35,9,FALSE))</f>
        <v/>
      </c>
      <c r="AI44" s="215" t="str">
        <f>IF(AI43="","",VLOOKUP(AI43,'[1]シフト記号表（勤務時間帯）'!$C$6:$K$35,9,FALSE))</f>
        <v/>
      </c>
      <c r="AJ44" s="215" t="str">
        <f>IF(AJ43="","",VLOOKUP(AJ43,'[1]シフト記号表（勤務時間帯）'!$C$6:$K$35,9,FALSE))</f>
        <v/>
      </c>
      <c r="AK44" s="215" t="str">
        <f>IF(AK43="","",VLOOKUP(AK43,'[1]シフト記号表（勤務時間帯）'!$C$6:$K$35,9,FALSE))</f>
        <v/>
      </c>
      <c r="AL44" s="215" t="str">
        <f>IF(AL43="","",VLOOKUP(AL43,'[1]シフト記号表（勤務時間帯）'!$C$6:$K$35,9,FALSE))</f>
        <v/>
      </c>
      <c r="AM44" s="216" t="str">
        <f>IF(AM43="","",VLOOKUP(AM43,'[1]シフト記号表（勤務時間帯）'!$C$6:$K$35,9,FALSE))</f>
        <v/>
      </c>
      <c r="AN44" s="214" t="str">
        <f>IF(AN43="","",VLOOKUP(AN43,'[1]シフト記号表（勤務時間帯）'!$C$6:$K$35,9,FALSE))</f>
        <v/>
      </c>
      <c r="AO44" s="215" t="str">
        <f>IF(AO43="","",VLOOKUP(AO43,'[1]シフト記号表（勤務時間帯）'!$C$6:$K$35,9,FALSE))</f>
        <v/>
      </c>
      <c r="AP44" s="215" t="str">
        <f>IF(AP43="","",VLOOKUP(AP43,'[1]シフト記号表（勤務時間帯）'!$C$6:$K$35,9,FALSE))</f>
        <v/>
      </c>
      <c r="AQ44" s="215" t="str">
        <f>IF(AQ43="","",VLOOKUP(AQ43,'[1]シフト記号表（勤務時間帯）'!$C$6:$K$35,9,FALSE))</f>
        <v/>
      </c>
      <c r="AR44" s="215" t="str">
        <f>IF(AR43="","",VLOOKUP(AR43,'[1]シフト記号表（勤務時間帯）'!$C$6:$K$35,9,FALSE))</f>
        <v/>
      </c>
      <c r="AS44" s="215" t="str">
        <f>IF(AS43="","",VLOOKUP(AS43,'[1]シフト記号表（勤務時間帯）'!$C$6:$K$35,9,FALSE))</f>
        <v/>
      </c>
      <c r="AT44" s="216" t="str">
        <f>IF(AT43="","",VLOOKUP(AT43,'[1]シフト記号表（勤務時間帯）'!$C$6:$K$35,9,FALSE))</f>
        <v/>
      </c>
      <c r="AU44" s="214" t="str">
        <f>IF(AU43="","",VLOOKUP(AU43,'[1]シフト記号表（勤務時間帯）'!$C$6:$K$35,9,FALSE))</f>
        <v/>
      </c>
      <c r="AV44" s="215" t="str">
        <f>IF(AV43="","",VLOOKUP(AV43,'[1]シフト記号表（勤務時間帯）'!$C$6:$K$35,9,FALSE))</f>
        <v/>
      </c>
      <c r="AW44" s="215" t="str">
        <f>IF(AW43="","",VLOOKUP(AW43,'[1]シフト記号表（勤務時間帯）'!$C$6:$K$35,9,FALSE))</f>
        <v/>
      </c>
      <c r="AX44" s="979">
        <f>IF($BB$3="４週",SUM(S44:AT44),IF($BB$3="暦月",SUM(S44:AW44),""))</f>
        <v>0</v>
      </c>
      <c r="AY44" s="980"/>
      <c r="AZ44" s="981">
        <f>IF($BB$3="４週",AX44/4,IF($BB$3="暦月",参考様式1!AX44/(参考様式1!$BB$8/7),""))</f>
        <v>0</v>
      </c>
      <c r="BA44" s="982"/>
      <c r="BB44" s="1007"/>
      <c r="BC44" s="1008"/>
      <c r="BD44" s="1008"/>
      <c r="BE44" s="1008"/>
      <c r="BF44" s="1009"/>
    </row>
    <row r="45" spans="2:58" ht="20.25" customHeight="1" x14ac:dyDescent="0.4">
      <c r="B45" s="1016"/>
      <c r="C45" s="1024"/>
      <c r="D45" s="1025"/>
      <c r="E45" s="1026"/>
      <c r="F45" s="213">
        <f>C43</f>
        <v>0</v>
      </c>
      <c r="G45" s="924"/>
      <c r="H45" s="928"/>
      <c r="I45" s="926"/>
      <c r="J45" s="926"/>
      <c r="K45" s="927"/>
      <c r="L45" s="935"/>
      <c r="M45" s="936"/>
      <c r="N45" s="936"/>
      <c r="O45" s="937"/>
      <c r="P45" s="1013" t="s">
        <v>290</v>
      </c>
      <c r="Q45" s="1014"/>
      <c r="R45" s="1015"/>
      <c r="S45" s="218" t="str">
        <f>IF(S43="","",VLOOKUP(S43,'[1]シフト記号表（勤務時間帯）'!$C$6:$U$35,19,FALSE))</f>
        <v/>
      </c>
      <c r="T45" s="219" t="str">
        <f>IF(T43="","",VLOOKUP(T43,'[1]シフト記号表（勤務時間帯）'!$C$6:$U$35,19,FALSE))</f>
        <v/>
      </c>
      <c r="U45" s="219" t="str">
        <f>IF(U43="","",VLOOKUP(U43,'[1]シフト記号表（勤務時間帯）'!$C$6:$U$35,19,FALSE))</f>
        <v/>
      </c>
      <c r="V45" s="219" t="str">
        <f>IF(V43="","",VLOOKUP(V43,'[1]シフト記号表（勤務時間帯）'!$C$6:$U$35,19,FALSE))</f>
        <v/>
      </c>
      <c r="W45" s="219" t="str">
        <f>IF(W43="","",VLOOKUP(W43,'[1]シフト記号表（勤務時間帯）'!$C$6:$U$35,19,FALSE))</f>
        <v/>
      </c>
      <c r="X45" s="219" t="str">
        <f>IF(X43="","",VLOOKUP(X43,'[1]シフト記号表（勤務時間帯）'!$C$6:$U$35,19,FALSE))</f>
        <v/>
      </c>
      <c r="Y45" s="220" t="str">
        <f>IF(Y43="","",VLOOKUP(Y43,'[1]シフト記号表（勤務時間帯）'!$C$6:$U$35,19,FALSE))</f>
        <v/>
      </c>
      <c r="Z45" s="218" t="str">
        <f>IF(Z43="","",VLOOKUP(Z43,'[1]シフト記号表（勤務時間帯）'!$C$6:$U$35,19,FALSE))</f>
        <v/>
      </c>
      <c r="AA45" s="219" t="str">
        <f>IF(AA43="","",VLOOKUP(AA43,'[1]シフト記号表（勤務時間帯）'!$C$6:$U$35,19,FALSE))</f>
        <v/>
      </c>
      <c r="AB45" s="219" t="str">
        <f>IF(AB43="","",VLOOKUP(AB43,'[1]シフト記号表（勤務時間帯）'!$C$6:$U$35,19,FALSE))</f>
        <v/>
      </c>
      <c r="AC45" s="219" t="str">
        <f>IF(AC43="","",VLOOKUP(AC43,'[1]シフト記号表（勤務時間帯）'!$C$6:$U$35,19,FALSE))</f>
        <v/>
      </c>
      <c r="AD45" s="219" t="str">
        <f>IF(AD43="","",VLOOKUP(AD43,'[1]シフト記号表（勤務時間帯）'!$C$6:$U$35,19,FALSE))</f>
        <v/>
      </c>
      <c r="AE45" s="219" t="str">
        <f>IF(AE43="","",VLOOKUP(AE43,'[1]シフト記号表（勤務時間帯）'!$C$6:$U$35,19,FALSE))</f>
        <v/>
      </c>
      <c r="AF45" s="220" t="str">
        <f>IF(AF43="","",VLOOKUP(AF43,'[1]シフト記号表（勤務時間帯）'!$C$6:$U$35,19,FALSE))</f>
        <v/>
      </c>
      <c r="AG45" s="218" t="str">
        <f>IF(AG43="","",VLOOKUP(AG43,'[1]シフト記号表（勤務時間帯）'!$C$6:$U$35,19,FALSE))</f>
        <v/>
      </c>
      <c r="AH45" s="219" t="str">
        <f>IF(AH43="","",VLOOKUP(AH43,'[1]シフト記号表（勤務時間帯）'!$C$6:$U$35,19,FALSE))</f>
        <v/>
      </c>
      <c r="AI45" s="219" t="str">
        <f>IF(AI43="","",VLOOKUP(AI43,'[1]シフト記号表（勤務時間帯）'!$C$6:$U$35,19,FALSE))</f>
        <v/>
      </c>
      <c r="AJ45" s="219" t="str">
        <f>IF(AJ43="","",VLOOKUP(AJ43,'[1]シフト記号表（勤務時間帯）'!$C$6:$U$35,19,FALSE))</f>
        <v/>
      </c>
      <c r="AK45" s="219" t="str">
        <f>IF(AK43="","",VLOOKUP(AK43,'[1]シフト記号表（勤務時間帯）'!$C$6:$U$35,19,FALSE))</f>
        <v/>
      </c>
      <c r="AL45" s="219" t="str">
        <f>IF(AL43="","",VLOOKUP(AL43,'[1]シフト記号表（勤務時間帯）'!$C$6:$U$35,19,FALSE))</f>
        <v/>
      </c>
      <c r="AM45" s="220" t="str">
        <f>IF(AM43="","",VLOOKUP(AM43,'[1]シフト記号表（勤務時間帯）'!$C$6:$U$35,19,FALSE))</f>
        <v/>
      </c>
      <c r="AN45" s="218" t="str">
        <f>IF(AN43="","",VLOOKUP(AN43,'[1]シフト記号表（勤務時間帯）'!$C$6:$U$35,19,FALSE))</f>
        <v/>
      </c>
      <c r="AO45" s="219" t="str">
        <f>IF(AO43="","",VLOOKUP(AO43,'[1]シフト記号表（勤務時間帯）'!$C$6:$U$35,19,FALSE))</f>
        <v/>
      </c>
      <c r="AP45" s="219" t="str">
        <f>IF(AP43="","",VLOOKUP(AP43,'[1]シフト記号表（勤務時間帯）'!$C$6:$U$35,19,FALSE))</f>
        <v/>
      </c>
      <c r="AQ45" s="219" t="str">
        <f>IF(AQ43="","",VLOOKUP(AQ43,'[1]シフト記号表（勤務時間帯）'!$C$6:$U$35,19,FALSE))</f>
        <v/>
      </c>
      <c r="AR45" s="219" t="str">
        <f>IF(AR43="","",VLOOKUP(AR43,'[1]シフト記号表（勤務時間帯）'!$C$6:$U$35,19,FALSE))</f>
        <v/>
      </c>
      <c r="AS45" s="219" t="str">
        <f>IF(AS43="","",VLOOKUP(AS43,'[1]シフト記号表（勤務時間帯）'!$C$6:$U$35,19,FALSE))</f>
        <v/>
      </c>
      <c r="AT45" s="220" t="str">
        <f>IF(AT43="","",VLOOKUP(AT43,'[1]シフト記号表（勤務時間帯）'!$C$6:$U$35,19,FALSE))</f>
        <v/>
      </c>
      <c r="AU45" s="218" t="str">
        <f>IF(AU43="","",VLOOKUP(AU43,'[1]シフト記号表（勤務時間帯）'!$C$6:$U$35,19,FALSE))</f>
        <v/>
      </c>
      <c r="AV45" s="219" t="str">
        <f>IF(AV43="","",VLOOKUP(AV43,'[1]シフト記号表（勤務時間帯）'!$C$6:$U$35,19,FALSE))</f>
        <v/>
      </c>
      <c r="AW45" s="219" t="str">
        <f>IF(AW43="","",VLOOKUP(AW43,'[1]シフト記号表（勤務時間帯）'!$C$6:$U$35,19,FALSE))</f>
        <v/>
      </c>
      <c r="AX45" s="986">
        <f>IF($BB$3="４週",SUM(S45:AT45),IF($BB$3="暦月",SUM(S45:AW45),""))</f>
        <v>0</v>
      </c>
      <c r="AY45" s="987"/>
      <c r="AZ45" s="988">
        <f>IF($BB$3="４週",AX45/4,IF($BB$3="暦月",参考様式1!AX45/(参考様式1!$BB$8/7),""))</f>
        <v>0</v>
      </c>
      <c r="BA45" s="989"/>
      <c r="BB45" s="1010"/>
      <c r="BC45" s="1011"/>
      <c r="BD45" s="1011"/>
      <c r="BE45" s="1011"/>
      <c r="BF45" s="1012"/>
    </row>
    <row r="46" spans="2:58" ht="20.25" customHeight="1" x14ac:dyDescent="0.4">
      <c r="B46" s="1016">
        <f>B43+1</f>
        <v>9</v>
      </c>
      <c r="C46" s="1018"/>
      <c r="D46" s="1019"/>
      <c r="E46" s="1020"/>
      <c r="F46" s="221"/>
      <c r="G46" s="922"/>
      <c r="H46" s="925"/>
      <c r="I46" s="926"/>
      <c r="J46" s="926"/>
      <c r="K46" s="927"/>
      <c r="L46" s="929"/>
      <c r="M46" s="930"/>
      <c r="N46" s="930"/>
      <c r="O46" s="931"/>
      <c r="P46" s="938" t="s">
        <v>288</v>
      </c>
      <c r="Q46" s="939"/>
      <c r="R46" s="940"/>
      <c r="S46" s="210"/>
      <c r="T46" s="211"/>
      <c r="U46" s="211"/>
      <c r="V46" s="211"/>
      <c r="W46" s="211"/>
      <c r="X46" s="211"/>
      <c r="Y46" s="212"/>
      <c r="Z46" s="210"/>
      <c r="AA46" s="211"/>
      <c r="AB46" s="211"/>
      <c r="AC46" s="211"/>
      <c r="AD46" s="211"/>
      <c r="AE46" s="211"/>
      <c r="AF46" s="212"/>
      <c r="AG46" s="210"/>
      <c r="AH46" s="211"/>
      <c r="AI46" s="211"/>
      <c r="AJ46" s="211"/>
      <c r="AK46" s="211"/>
      <c r="AL46" s="211"/>
      <c r="AM46" s="212"/>
      <c r="AN46" s="210"/>
      <c r="AO46" s="211"/>
      <c r="AP46" s="211"/>
      <c r="AQ46" s="211"/>
      <c r="AR46" s="211"/>
      <c r="AS46" s="211"/>
      <c r="AT46" s="212"/>
      <c r="AU46" s="210"/>
      <c r="AV46" s="211"/>
      <c r="AW46" s="211"/>
      <c r="AX46" s="967"/>
      <c r="AY46" s="968"/>
      <c r="AZ46" s="969"/>
      <c r="BA46" s="970"/>
      <c r="BB46" s="1004"/>
      <c r="BC46" s="1005"/>
      <c r="BD46" s="1005"/>
      <c r="BE46" s="1005"/>
      <c r="BF46" s="1006"/>
    </row>
    <row r="47" spans="2:58" ht="20.25" customHeight="1" x14ac:dyDescent="0.4">
      <c r="B47" s="1016"/>
      <c r="C47" s="1021"/>
      <c r="D47" s="1022"/>
      <c r="E47" s="1023"/>
      <c r="F47" s="213"/>
      <c r="G47" s="923"/>
      <c r="H47" s="928"/>
      <c r="I47" s="926"/>
      <c r="J47" s="926"/>
      <c r="K47" s="927"/>
      <c r="L47" s="932"/>
      <c r="M47" s="933"/>
      <c r="N47" s="933"/>
      <c r="O47" s="934"/>
      <c r="P47" s="976" t="s">
        <v>289</v>
      </c>
      <c r="Q47" s="977"/>
      <c r="R47" s="978"/>
      <c r="S47" s="214" t="str">
        <f>IF(S46="","",VLOOKUP(S46,'[1]シフト記号表（勤務時間帯）'!$C$6:$K$35,9,FALSE))</f>
        <v/>
      </c>
      <c r="T47" s="215" t="str">
        <f>IF(T46="","",VLOOKUP(T46,'[1]シフト記号表（勤務時間帯）'!$C$6:$K$35,9,FALSE))</f>
        <v/>
      </c>
      <c r="U47" s="215" t="str">
        <f>IF(U46="","",VLOOKUP(U46,'[1]シフト記号表（勤務時間帯）'!$C$6:$K$35,9,FALSE))</f>
        <v/>
      </c>
      <c r="V47" s="215" t="str">
        <f>IF(V46="","",VLOOKUP(V46,'[1]シフト記号表（勤務時間帯）'!$C$6:$K$35,9,FALSE))</f>
        <v/>
      </c>
      <c r="W47" s="215" t="str">
        <f>IF(W46="","",VLOOKUP(W46,'[1]シフト記号表（勤務時間帯）'!$C$6:$K$35,9,FALSE))</f>
        <v/>
      </c>
      <c r="X47" s="215" t="str">
        <f>IF(X46="","",VLOOKUP(X46,'[1]シフト記号表（勤務時間帯）'!$C$6:$K$35,9,FALSE))</f>
        <v/>
      </c>
      <c r="Y47" s="216" t="str">
        <f>IF(Y46="","",VLOOKUP(Y46,'[1]シフト記号表（勤務時間帯）'!$C$6:$K$35,9,FALSE))</f>
        <v/>
      </c>
      <c r="Z47" s="214" t="str">
        <f>IF(Z46="","",VLOOKUP(Z46,'[1]シフト記号表（勤務時間帯）'!$C$6:$K$35,9,FALSE))</f>
        <v/>
      </c>
      <c r="AA47" s="215" t="str">
        <f>IF(AA46="","",VLOOKUP(AA46,'[1]シフト記号表（勤務時間帯）'!$C$6:$K$35,9,FALSE))</f>
        <v/>
      </c>
      <c r="AB47" s="215" t="str">
        <f>IF(AB46="","",VLOOKUP(AB46,'[1]シフト記号表（勤務時間帯）'!$C$6:$K$35,9,FALSE))</f>
        <v/>
      </c>
      <c r="AC47" s="215" t="str">
        <f>IF(AC46="","",VLOOKUP(AC46,'[1]シフト記号表（勤務時間帯）'!$C$6:$K$35,9,FALSE))</f>
        <v/>
      </c>
      <c r="AD47" s="215" t="str">
        <f>IF(AD46="","",VLOOKUP(AD46,'[1]シフト記号表（勤務時間帯）'!$C$6:$K$35,9,FALSE))</f>
        <v/>
      </c>
      <c r="AE47" s="215" t="str">
        <f>IF(AE46="","",VLOOKUP(AE46,'[1]シフト記号表（勤務時間帯）'!$C$6:$K$35,9,FALSE))</f>
        <v/>
      </c>
      <c r="AF47" s="216" t="str">
        <f>IF(AF46="","",VLOOKUP(AF46,'[1]シフト記号表（勤務時間帯）'!$C$6:$K$35,9,FALSE))</f>
        <v/>
      </c>
      <c r="AG47" s="214" t="str">
        <f>IF(AG46="","",VLOOKUP(AG46,'[1]シフト記号表（勤務時間帯）'!$C$6:$K$35,9,FALSE))</f>
        <v/>
      </c>
      <c r="AH47" s="215" t="str">
        <f>IF(AH46="","",VLOOKUP(AH46,'[1]シフト記号表（勤務時間帯）'!$C$6:$K$35,9,FALSE))</f>
        <v/>
      </c>
      <c r="AI47" s="215" t="str">
        <f>IF(AI46="","",VLOOKUP(AI46,'[1]シフト記号表（勤務時間帯）'!$C$6:$K$35,9,FALSE))</f>
        <v/>
      </c>
      <c r="AJ47" s="215" t="str">
        <f>IF(AJ46="","",VLOOKUP(AJ46,'[1]シフト記号表（勤務時間帯）'!$C$6:$K$35,9,FALSE))</f>
        <v/>
      </c>
      <c r="AK47" s="215" t="str">
        <f>IF(AK46="","",VLOOKUP(AK46,'[1]シフト記号表（勤務時間帯）'!$C$6:$K$35,9,FALSE))</f>
        <v/>
      </c>
      <c r="AL47" s="215" t="str">
        <f>IF(AL46="","",VLOOKUP(AL46,'[1]シフト記号表（勤務時間帯）'!$C$6:$K$35,9,FALSE))</f>
        <v/>
      </c>
      <c r="AM47" s="216" t="str">
        <f>IF(AM46="","",VLOOKUP(AM46,'[1]シフト記号表（勤務時間帯）'!$C$6:$K$35,9,FALSE))</f>
        <v/>
      </c>
      <c r="AN47" s="214" t="str">
        <f>IF(AN46="","",VLOOKUP(AN46,'[1]シフト記号表（勤務時間帯）'!$C$6:$K$35,9,FALSE))</f>
        <v/>
      </c>
      <c r="AO47" s="215" t="str">
        <f>IF(AO46="","",VLOOKUP(AO46,'[1]シフト記号表（勤務時間帯）'!$C$6:$K$35,9,FALSE))</f>
        <v/>
      </c>
      <c r="AP47" s="215" t="str">
        <f>IF(AP46="","",VLOOKUP(AP46,'[1]シフト記号表（勤務時間帯）'!$C$6:$K$35,9,FALSE))</f>
        <v/>
      </c>
      <c r="AQ47" s="215" t="str">
        <f>IF(AQ46="","",VLOOKUP(AQ46,'[1]シフト記号表（勤務時間帯）'!$C$6:$K$35,9,FALSE))</f>
        <v/>
      </c>
      <c r="AR47" s="215" t="str">
        <f>IF(AR46="","",VLOOKUP(AR46,'[1]シフト記号表（勤務時間帯）'!$C$6:$K$35,9,FALSE))</f>
        <v/>
      </c>
      <c r="AS47" s="215" t="str">
        <f>IF(AS46="","",VLOOKUP(AS46,'[1]シフト記号表（勤務時間帯）'!$C$6:$K$35,9,FALSE))</f>
        <v/>
      </c>
      <c r="AT47" s="216" t="str">
        <f>IF(AT46="","",VLOOKUP(AT46,'[1]シフト記号表（勤務時間帯）'!$C$6:$K$35,9,FALSE))</f>
        <v/>
      </c>
      <c r="AU47" s="214" t="str">
        <f>IF(AU46="","",VLOOKUP(AU46,'[1]シフト記号表（勤務時間帯）'!$C$6:$K$35,9,FALSE))</f>
        <v/>
      </c>
      <c r="AV47" s="215" t="str">
        <f>IF(AV46="","",VLOOKUP(AV46,'[1]シフト記号表（勤務時間帯）'!$C$6:$K$35,9,FALSE))</f>
        <v/>
      </c>
      <c r="AW47" s="215" t="str">
        <f>IF(AW46="","",VLOOKUP(AW46,'[1]シフト記号表（勤務時間帯）'!$C$6:$K$35,9,FALSE))</f>
        <v/>
      </c>
      <c r="AX47" s="979">
        <f>IF($BB$3="４週",SUM(S47:AT47),IF($BB$3="暦月",SUM(S47:AW47),""))</f>
        <v>0</v>
      </c>
      <c r="AY47" s="980"/>
      <c r="AZ47" s="981">
        <f>IF($BB$3="４週",AX47/4,IF($BB$3="暦月",参考様式1!AX47/(参考様式1!$BB$8/7),""))</f>
        <v>0</v>
      </c>
      <c r="BA47" s="982"/>
      <c r="BB47" s="1007"/>
      <c r="BC47" s="1008"/>
      <c r="BD47" s="1008"/>
      <c r="BE47" s="1008"/>
      <c r="BF47" s="1009"/>
    </row>
    <row r="48" spans="2:58" ht="20.25" customHeight="1" x14ac:dyDescent="0.4">
      <c r="B48" s="1016"/>
      <c r="C48" s="1024"/>
      <c r="D48" s="1025"/>
      <c r="E48" s="1026"/>
      <c r="F48" s="213">
        <f>C46</f>
        <v>0</v>
      </c>
      <c r="G48" s="924"/>
      <c r="H48" s="928"/>
      <c r="I48" s="926"/>
      <c r="J48" s="926"/>
      <c r="K48" s="927"/>
      <c r="L48" s="935"/>
      <c r="M48" s="936"/>
      <c r="N48" s="936"/>
      <c r="O48" s="937"/>
      <c r="P48" s="1013" t="s">
        <v>290</v>
      </c>
      <c r="Q48" s="1014"/>
      <c r="R48" s="1015"/>
      <c r="S48" s="218" t="str">
        <f>IF(S46="","",VLOOKUP(S46,'[1]シフト記号表（勤務時間帯）'!$C$6:$U$35,19,FALSE))</f>
        <v/>
      </c>
      <c r="T48" s="219" t="str">
        <f>IF(T46="","",VLOOKUP(T46,'[1]シフト記号表（勤務時間帯）'!$C$6:$U$35,19,FALSE))</f>
        <v/>
      </c>
      <c r="U48" s="219" t="str">
        <f>IF(U46="","",VLOOKUP(U46,'[1]シフト記号表（勤務時間帯）'!$C$6:$U$35,19,FALSE))</f>
        <v/>
      </c>
      <c r="V48" s="219" t="str">
        <f>IF(V46="","",VLOOKUP(V46,'[1]シフト記号表（勤務時間帯）'!$C$6:$U$35,19,FALSE))</f>
        <v/>
      </c>
      <c r="W48" s="219" t="str">
        <f>IF(W46="","",VLOOKUP(W46,'[1]シフト記号表（勤務時間帯）'!$C$6:$U$35,19,FALSE))</f>
        <v/>
      </c>
      <c r="X48" s="219" t="str">
        <f>IF(X46="","",VLOOKUP(X46,'[1]シフト記号表（勤務時間帯）'!$C$6:$U$35,19,FALSE))</f>
        <v/>
      </c>
      <c r="Y48" s="220" t="str">
        <f>IF(Y46="","",VLOOKUP(Y46,'[1]シフト記号表（勤務時間帯）'!$C$6:$U$35,19,FALSE))</f>
        <v/>
      </c>
      <c r="Z48" s="218" t="str">
        <f>IF(Z46="","",VLOOKUP(Z46,'[1]シフト記号表（勤務時間帯）'!$C$6:$U$35,19,FALSE))</f>
        <v/>
      </c>
      <c r="AA48" s="219" t="str">
        <f>IF(AA46="","",VLOOKUP(AA46,'[1]シフト記号表（勤務時間帯）'!$C$6:$U$35,19,FALSE))</f>
        <v/>
      </c>
      <c r="AB48" s="219" t="str">
        <f>IF(AB46="","",VLOOKUP(AB46,'[1]シフト記号表（勤務時間帯）'!$C$6:$U$35,19,FALSE))</f>
        <v/>
      </c>
      <c r="AC48" s="219" t="str">
        <f>IF(AC46="","",VLOOKUP(AC46,'[1]シフト記号表（勤務時間帯）'!$C$6:$U$35,19,FALSE))</f>
        <v/>
      </c>
      <c r="AD48" s="219" t="str">
        <f>IF(AD46="","",VLOOKUP(AD46,'[1]シフト記号表（勤務時間帯）'!$C$6:$U$35,19,FALSE))</f>
        <v/>
      </c>
      <c r="AE48" s="219" t="str">
        <f>IF(AE46="","",VLOOKUP(AE46,'[1]シフト記号表（勤務時間帯）'!$C$6:$U$35,19,FALSE))</f>
        <v/>
      </c>
      <c r="AF48" s="220" t="str">
        <f>IF(AF46="","",VLOOKUP(AF46,'[1]シフト記号表（勤務時間帯）'!$C$6:$U$35,19,FALSE))</f>
        <v/>
      </c>
      <c r="AG48" s="218" t="str">
        <f>IF(AG46="","",VLOOKUP(AG46,'[1]シフト記号表（勤務時間帯）'!$C$6:$U$35,19,FALSE))</f>
        <v/>
      </c>
      <c r="AH48" s="219" t="str">
        <f>IF(AH46="","",VLOOKUP(AH46,'[1]シフト記号表（勤務時間帯）'!$C$6:$U$35,19,FALSE))</f>
        <v/>
      </c>
      <c r="AI48" s="219" t="str">
        <f>IF(AI46="","",VLOOKUP(AI46,'[1]シフト記号表（勤務時間帯）'!$C$6:$U$35,19,FALSE))</f>
        <v/>
      </c>
      <c r="AJ48" s="219" t="str">
        <f>IF(AJ46="","",VLOOKUP(AJ46,'[1]シフト記号表（勤務時間帯）'!$C$6:$U$35,19,FALSE))</f>
        <v/>
      </c>
      <c r="AK48" s="219" t="str">
        <f>IF(AK46="","",VLOOKUP(AK46,'[1]シフト記号表（勤務時間帯）'!$C$6:$U$35,19,FALSE))</f>
        <v/>
      </c>
      <c r="AL48" s="219" t="str">
        <f>IF(AL46="","",VLOOKUP(AL46,'[1]シフト記号表（勤務時間帯）'!$C$6:$U$35,19,FALSE))</f>
        <v/>
      </c>
      <c r="AM48" s="220" t="str">
        <f>IF(AM46="","",VLOOKUP(AM46,'[1]シフト記号表（勤務時間帯）'!$C$6:$U$35,19,FALSE))</f>
        <v/>
      </c>
      <c r="AN48" s="218" t="str">
        <f>IF(AN46="","",VLOOKUP(AN46,'[1]シフト記号表（勤務時間帯）'!$C$6:$U$35,19,FALSE))</f>
        <v/>
      </c>
      <c r="AO48" s="219" t="str">
        <f>IF(AO46="","",VLOOKUP(AO46,'[1]シフト記号表（勤務時間帯）'!$C$6:$U$35,19,FALSE))</f>
        <v/>
      </c>
      <c r="AP48" s="219" t="str">
        <f>IF(AP46="","",VLOOKUP(AP46,'[1]シフト記号表（勤務時間帯）'!$C$6:$U$35,19,FALSE))</f>
        <v/>
      </c>
      <c r="AQ48" s="219" t="str">
        <f>IF(AQ46="","",VLOOKUP(AQ46,'[1]シフト記号表（勤務時間帯）'!$C$6:$U$35,19,FALSE))</f>
        <v/>
      </c>
      <c r="AR48" s="219" t="str">
        <f>IF(AR46="","",VLOOKUP(AR46,'[1]シフト記号表（勤務時間帯）'!$C$6:$U$35,19,FALSE))</f>
        <v/>
      </c>
      <c r="AS48" s="219" t="str">
        <f>IF(AS46="","",VLOOKUP(AS46,'[1]シフト記号表（勤務時間帯）'!$C$6:$U$35,19,FALSE))</f>
        <v/>
      </c>
      <c r="AT48" s="220" t="str">
        <f>IF(AT46="","",VLOOKUP(AT46,'[1]シフト記号表（勤務時間帯）'!$C$6:$U$35,19,FALSE))</f>
        <v/>
      </c>
      <c r="AU48" s="218" t="str">
        <f>IF(AU46="","",VLOOKUP(AU46,'[1]シフト記号表（勤務時間帯）'!$C$6:$U$35,19,FALSE))</f>
        <v/>
      </c>
      <c r="AV48" s="219" t="str">
        <f>IF(AV46="","",VLOOKUP(AV46,'[1]シフト記号表（勤務時間帯）'!$C$6:$U$35,19,FALSE))</f>
        <v/>
      </c>
      <c r="AW48" s="219" t="str">
        <f>IF(AW46="","",VLOOKUP(AW46,'[1]シフト記号表（勤務時間帯）'!$C$6:$U$35,19,FALSE))</f>
        <v/>
      </c>
      <c r="AX48" s="986">
        <f>IF($BB$3="４週",SUM(S48:AT48),IF($BB$3="暦月",SUM(S48:AW48),""))</f>
        <v>0</v>
      </c>
      <c r="AY48" s="987"/>
      <c r="AZ48" s="988">
        <f>IF($BB$3="４週",AX48/4,IF($BB$3="暦月",参考様式1!AX48/(参考様式1!$BB$8/7),""))</f>
        <v>0</v>
      </c>
      <c r="BA48" s="989"/>
      <c r="BB48" s="1010"/>
      <c r="BC48" s="1011"/>
      <c r="BD48" s="1011"/>
      <c r="BE48" s="1011"/>
      <c r="BF48" s="1012"/>
    </row>
    <row r="49" spans="2:58" ht="20.25" customHeight="1" x14ac:dyDescent="0.4">
      <c r="B49" s="1016">
        <f>B46+1</f>
        <v>10</v>
      </c>
      <c r="C49" s="1018"/>
      <c r="D49" s="1019"/>
      <c r="E49" s="1020"/>
      <c r="F49" s="221"/>
      <c r="G49" s="922"/>
      <c r="H49" s="925"/>
      <c r="I49" s="926"/>
      <c r="J49" s="926"/>
      <c r="K49" s="927"/>
      <c r="L49" s="929"/>
      <c r="M49" s="930"/>
      <c r="N49" s="930"/>
      <c r="O49" s="931"/>
      <c r="P49" s="938" t="s">
        <v>288</v>
      </c>
      <c r="Q49" s="939"/>
      <c r="R49" s="940"/>
      <c r="S49" s="210"/>
      <c r="T49" s="211"/>
      <c r="U49" s="211"/>
      <c r="V49" s="211"/>
      <c r="W49" s="211"/>
      <c r="X49" s="211"/>
      <c r="Y49" s="212"/>
      <c r="Z49" s="210"/>
      <c r="AA49" s="211"/>
      <c r="AB49" s="211"/>
      <c r="AC49" s="211"/>
      <c r="AD49" s="211"/>
      <c r="AE49" s="211"/>
      <c r="AF49" s="212"/>
      <c r="AG49" s="210"/>
      <c r="AH49" s="211"/>
      <c r="AI49" s="211"/>
      <c r="AJ49" s="211"/>
      <c r="AK49" s="211"/>
      <c r="AL49" s="211"/>
      <c r="AM49" s="212"/>
      <c r="AN49" s="210"/>
      <c r="AO49" s="211"/>
      <c r="AP49" s="211"/>
      <c r="AQ49" s="211"/>
      <c r="AR49" s="211"/>
      <c r="AS49" s="211"/>
      <c r="AT49" s="212"/>
      <c r="AU49" s="210"/>
      <c r="AV49" s="211"/>
      <c r="AW49" s="211"/>
      <c r="AX49" s="967"/>
      <c r="AY49" s="968"/>
      <c r="AZ49" s="969"/>
      <c r="BA49" s="970"/>
      <c r="BB49" s="1004"/>
      <c r="BC49" s="1005"/>
      <c r="BD49" s="1005"/>
      <c r="BE49" s="1005"/>
      <c r="BF49" s="1006"/>
    </row>
    <row r="50" spans="2:58" ht="20.25" customHeight="1" x14ac:dyDescent="0.4">
      <c r="B50" s="1016"/>
      <c r="C50" s="1021"/>
      <c r="D50" s="1022"/>
      <c r="E50" s="1023"/>
      <c r="F50" s="213"/>
      <c r="G50" s="923"/>
      <c r="H50" s="928"/>
      <c r="I50" s="926"/>
      <c r="J50" s="926"/>
      <c r="K50" s="927"/>
      <c r="L50" s="932"/>
      <c r="M50" s="933"/>
      <c r="N50" s="933"/>
      <c r="O50" s="934"/>
      <c r="P50" s="976" t="s">
        <v>289</v>
      </c>
      <c r="Q50" s="977"/>
      <c r="R50" s="978"/>
      <c r="S50" s="214" t="str">
        <f>IF(S49="","",VLOOKUP(S49,'[1]シフト記号表（勤務時間帯）'!$C$6:$K$35,9,FALSE))</f>
        <v/>
      </c>
      <c r="T50" s="215" t="str">
        <f>IF(T49="","",VLOOKUP(T49,'[1]シフト記号表（勤務時間帯）'!$C$6:$K$35,9,FALSE))</f>
        <v/>
      </c>
      <c r="U50" s="215" t="str">
        <f>IF(U49="","",VLOOKUP(U49,'[1]シフト記号表（勤務時間帯）'!$C$6:$K$35,9,FALSE))</f>
        <v/>
      </c>
      <c r="V50" s="215" t="str">
        <f>IF(V49="","",VLOOKUP(V49,'[1]シフト記号表（勤務時間帯）'!$C$6:$K$35,9,FALSE))</f>
        <v/>
      </c>
      <c r="W50" s="215" t="str">
        <f>IF(W49="","",VLOOKUP(W49,'[1]シフト記号表（勤務時間帯）'!$C$6:$K$35,9,FALSE))</f>
        <v/>
      </c>
      <c r="X50" s="215" t="str">
        <f>IF(X49="","",VLOOKUP(X49,'[1]シフト記号表（勤務時間帯）'!$C$6:$K$35,9,FALSE))</f>
        <v/>
      </c>
      <c r="Y50" s="216" t="str">
        <f>IF(Y49="","",VLOOKUP(Y49,'[1]シフト記号表（勤務時間帯）'!$C$6:$K$35,9,FALSE))</f>
        <v/>
      </c>
      <c r="Z50" s="214" t="str">
        <f>IF(Z49="","",VLOOKUP(Z49,'[1]シフト記号表（勤務時間帯）'!$C$6:$K$35,9,FALSE))</f>
        <v/>
      </c>
      <c r="AA50" s="215" t="str">
        <f>IF(AA49="","",VLOOKUP(AA49,'[1]シフト記号表（勤務時間帯）'!$C$6:$K$35,9,FALSE))</f>
        <v/>
      </c>
      <c r="AB50" s="215" t="str">
        <f>IF(AB49="","",VLOOKUP(AB49,'[1]シフト記号表（勤務時間帯）'!$C$6:$K$35,9,FALSE))</f>
        <v/>
      </c>
      <c r="AC50" s="215" t="str">
        <f>IF(AC49="","",VLOOKUP(AC49,'[1]シフト記号表（勤務時間帯）'!$C$6:$K$35,9,FALSE))</f>
        <v/>
      </c>
      <c r="AD50" s="215" t="str">
        <f>IF(AD49="","",VLOOKUP(AD49,'[1]シフト記号表（勤務時間帯）'!$C$6:$K$35,9,FALSE))</f>
        <v/>
      </c>
      <c r="AE50" s="215" t="str">
        <f>IF(AE49="","",VLOOKUP(AE49,'[1]シフト記号表（勤務時間帯）'!$C$6:$K$35,9,FALSE))</f>
        <v/>
      </c>
      <c r="AF50" s="216" t="str">
        <f>IF(AF49="","",VLOOKUP(AF49,'[1]シフト記号表（勤務時間帯）'!$C$6:$K$35,9,FALSE))</f>
        <v/>
      </c>
      <c r="AG50" s="214" t="str">
        <f>IF(AG49="","",VLOOKUP(AG49,'[1]シフト記号表（勤務時間帯）'!$C$6:$K$35,9,FALSE))</f>
        <v/>
      </c>
      <c r="AH50" s="215" t="str">
        <f>IF(AH49="","",VLOOKUP(AH49,'[1]シフト記号表（勤務時間帯）'!$C$6:$K$35,9,FALSE))</f>
        <v/>
      </c>
      <c r="AI50" s="215" t="str">
        <f>IF(AI49="","",VLOOKUP(AI49,'[1]シフト記号表（勤務時間帯）'!$C$6:$K$35,9,FALSE))</f>
        <v/>
      </c>
      <c r="AJ50" s="215" t="str">
        <f>IF(AJ49="","",VLOOKUP(AJ49,'[1]シフト記号表（勤務時間帯）'!$C$6:$K$35,9,FALSE))</f>
        <v/>
      </c>
      <c r="AK50" s="215" t="str">
        <f>IF(AK49="","",VLOOKUP(AK49,'[1]シフト記号表（勤務時間帯）'!$C$6:$K$35,9,FALSE))</f>
        <v/>
      </c>
      <c r="AL50" s="215" t="str">
        <f>IF(AL49="","",VLOOKUP(AL49,'[1]シフト記号表（勤務時間帯）'!$C$6:$K$35,9,FALSE))</f>
        <v/>
      </c>
      <c r="AM50" s="216" t="str">
        <f>IF(AM49="","",VLOOKUP(AM49,'[1]シフト記号表（勤務時間帯）'!$C$6:$K$35,9,FALSE))</f>
        <v/>
      </c>
      <c r="AN50" s="214" t="str">
        <f>IF(AN49="","",VLOOKUP(AN49,'[1]シフト記号表（勤務時間帯）'!$C$6:$K$35,9,FALSE))</f>
        <v/>
      </c>
      <c r="AO50" s="215" t="str">
        <f>IF(AO49="","",VLOOKUP(AO49,'[1]シフト記号表（勤務時間帯）'!$C$6:$K$35,9,FALSE))</f>
        <v/>
      </c>
      <c r="AP50" s="215" t="str">
        <f>IF(AP49="","",VLOOKUP(AP49,'[1]シフト記号表（勤務時間帯）'!$C$6:$K$35,9,FALSE))</f>
        <v/>
      </c>
      <c r="AQ50" s="215" t="str">
        <f>IF(AQ49="","",VLOOKUP(AQ49,'[1]シフト記号表（勤務時間帯）'!$C$6:$K$35,9,FALSE))</f>
        <v/>
      </c>
      <c r="AR50" s="215" t="str">
        <f>IF(AR49="","",VLOOKUP(AR49,'[1]シフト記号表（勤務時間帯）'!$C$6:$K$35,9,FALSE))</f>
        <v/>
      </c>
      <c r="AS50" s="215" t="str">
        <f>IF(AS49="","",VLOOKUP(AS49,'[1]シフト記号表（勤務時間帯）'!$C$6:$K$35,9,FALSE))</f>
        <v/>
      </c>
      <c r="AT50" s="216" t="str">
        <f>IF(AT49="","",VLOOKUP(AT49,'[1]シフト記号表（勤務時間帯）'!$C$6:$K$35,9,FALSE))</f>
        <v/>
      </c>
      <c r="AU50" s="214" t="str">
        <f>IF(AU49="","",VLOOKUP(AU49,'[1]シフト記号表（勤務時間帯）'!$C$6:$K$35,9,FALSE))</f>
        <v/>
      </c>
      <c r="AV50" s="215" t="str">
        <f>IF(AV49="","",VLOOKUP(AV49,'[1]シフト記号表（勤務時間帯）'!$C$6:$K$35,9,FALSE))</f>
        <v/>
      </c>
      <c r="AW50" s="215" t="str">
        <f>IF(AW49="","",VLOOKUP(AW49,'[1]シフト記号表（勤務時間帯）'!$C$6:$K$35,9,FALSE))</f>
        <v/>
      </c>
      <c r="AX50" s="979">
        <f>IF($BB$3="４週",SUM(S50:AT50),IF($BB$3="暦月",SUM(S50:AW50),""))</f>
        <v>0</v>
      </c>
      <c r="AY50" s="980"/>
      <c r="AZ50" s="981">
        <f>IF($BB$3="４週",AX50/4,IF($BB$3="暦月",参考様式1!AX50/(参考様式1!$BB$8/7),""))</f>
        <v>0</v>
      </c>
      <c r="BA50" s="982"/>
      <c r="BB50" s="1007"/>
      <c r="BC50" s="1008"/>
      <c r="BD50" s="1008"/>
      <c r="BE50" s="1008"/>
      <c r="BF50" s="1009"/>
    </row>
    <row r="51" spans="2:58" ht="20.25" customHeight="1" x14ac:dyDescent="0.4">
      <c r="B51" s="1016"/>
      <c r="C51" s="1024"/>
      <c r="D51" s="1025"/>
      <c r="E51" s="1026"/>
      <c r="F51" s="213">
        <f>C49</f>
        <v>0</v>
      </c>
      <c r="G51" s="924"/>
      <c r="H51" s="928"/>
      <c r="I51" s="926"/>
      <c r="J51" s="926"/>
      <c r="K51" s="927"/>
      <c r="L51" s="935"/>
      <c r="M51" s="936"/>
      <c r="N51" s="936"/>
      <c r="O51" s="937"/>
      <c r="P51" s="1013" t="s">
        <v>290</v>
      </c>
      <c r="Q51" s="1014"/>
      <c r="R51" s="1015"/>
      <c r="S51" s="218" t="str">
        <f>IF(S49="","",VLOOKUP(S49,'[1]シフト記号表（勤務時間帯）'!$C$6:$U$35,19,FALSE))</f>
        <v/>
      </c>
      <c r="T51" s="219" t="str">
        <f>IF(T49="","",VLOOKUP(T49,'[1]シフト記号表（勤務時間帯）'!$C$6:$U$35,19,FALSE))</f>
        <v/>
      </c>
      <c r="U51" s="219" t="str">
        <f>IF(U49="","",VLOOKUP(U49,'[1]シフト記号表（勤務時間帯）'!$C$6:$U$35,19,FALSE))</f>
        <v/>
      </c>
      <c r="V51" s="219" t="str">
        <f>IF(V49="","",VLOOKUP(V49,'[1]シフト記号表（勤務時間帯）'!$C$6:$U$35,19,FALSE))</f>
        <v/>
      </c>
      <c r="W51" s="219" t="str">
        <f>IF(W49="","",VLOOKUP(W49,'[1]シフト記号表（勤務時間帯）'!$C$6:$U$35,19,FALSE))</f>
        <v/>
      </c>
      <c r="X51" s="219" t="str">
        <f>IF(X49="","",VLOOKUP(X49,'[1]シフト記号表（勤務時間帯）'!$C$6:$U$35,19,FALSE))</f>
        <v/>
      </c>
      <c r="Y51" s="220" t="str">
        <f>IF(Y49="","",VLOOKUP(Y49,'[1]シフト記号表（勤務時間帯）'!$C$6:$U$35,19,FALSE))</f>
        <v/>
      </c>
      <c r="Z51" s="218" t="str">
        <f>IF(Z49="","",VLOOKUP(Z49,'[1]シフト記号表（勤務時間帯）'!$C$6:$U$35,19,FALSE))</f>
        <v/>
      </c>
      <c r="AA51" s="219" t="str">
        <f>IF(AA49="","",VLOOKUP(AA49,'[1]シフト記号表（勤務時間帯）'!$C$6:$U$35,19,FALSE))</f>
        <v/>
      </c>
      <c r="AB51" s="219" t="str">
        <f>IF(AB49="","",VLOOKUP(AB49,'[1]シフト記号表（勤務時間帯）'!$C$6:$U$35,19,FALSE))</f>
        <v/>
      </c>
      <c r="AC51" s="219" t="str">
        <f>IF(AC49="","",VLOOKUP(AC49,'[1]シフト記号表（勤務時間帯）'!$C$6:$U$35,19,FALSE))</f>
        <v/>
      </c>
      <c r="AD51" s="219" t="str">
        <f>IF(AD49="","",VLOOKUP(AD49,'[1]シフト記号表（勤務時間帯）'!$C$6:$U$35,19,FALSE))</f>
        <v/>
      </c>
      <c r="AE51" s="219" t="str">
        <f>IF(AE49="","",VLOOKUP(AE49,'[1]シフト記号表（勤務時間帯）'!$C$6:$U$35,19,FALSE))</f>
        <v/>
      </c>
      <c r="AF51" s="220" t="str">
        <f>IF(AF49="","",VLOOKUP(AF49,'[1]シフト記号表（勤務時間帯）'!$C$6:$U$35,19,FALSE))</f>
        <v/>
      </c>
      <c r="AG51" s="218" t="str">
        <f>IF(AG49="","",VLOOKUP(AG49,'[1]シフト記号表（勤務時間帯）'!$C$6:$U$35,19,FALSE))</f>
        <v/>
      </c>
      <c r="AH51" s="219" t="str">
        <f>IF(AH49="","",VLOOKUP(AH49,'[1]シフト記号表（勤務時間帯）'!$C$6:$U$35,19,FALSE))</f>
        <v/>
      </c>
      <c r="AI51" s="219" t="str">
        <f>IF(AI49="","",VLOOKUP(AI49,'[1]シフト記号表（勤務時間帯）'!$C$6:$U$35,19,FALSE))</f>
        <v/>
      </c>
      <c r="AJ51" s="219" t="str">
        <f>IF(AJ49="","",VLOOKUP(AJ49,'[1]シフト記号表（勤務時間帯）'!$C$6:$U$35,19,FALSE))</f>
        <v/>
      </c>
      <c r="AK51" s="219" t="str">
        <f>IF(AK49="","",VLOOKUP(AK49,'[1]シフト記号表（勤務時間帯）'!$C$6:$U$35,19,FALSE))</f>
        <v/>
      </c>
      <c r="AL51" s="219" t="str">
        <f>IF(AL49="","",VLOOKUP(AL49,'[1]シフト記号表（勤務時間帯）'!$C$6:$U$35,19,FALSE))</f>
        <v/>
      </c>
      <c r="AM51" s="220" t="str">
        <f>IF(AM49="","",VLOOKUP(AM49,'[1]シフト記号表（勤務時間帯）'!$C$6:$U$35,19,FALSE))</f>
        <v/>
      </c>
      <c r="AN51" s="218" t="str">
        <f>IF(AN49="","",VLOOKUP(AN49,'[1]シフト記号表（勤務時間帯）'!$C$6:$U$35,19,FALSE))</f>
        <v/>
      </c>
      <c r="AO51" s="219" t="str">
        <f>IF(AO49="","",VLOOKUP(AO49,'[1]シフト記号表（勤務時間帯）'!$C$6:$U$35,19,FALSE))</f>
        <v/>
      </c>
      <c r="AP51" s="219" t="str">
        <f>IF(AP49="","",VLOOKUP(AP49,'[1]シフト記号表（勤務時間帯）'!$C$6:$U$35,19,FALSE))</f>
        <v/>
      </c>
      <c r="AQ51" s="219" t="str">
        <f>IF(AQ49="","",VLOOKUP(AQ49,'[1]シフト記号表（勤務時間帯）'!$C$6:$U$35,19,FALSE))</f>
        <v/>
      </c>
      <c r="AR51" s="219" t="str">
        <f>IF(AR49="","",VLOOKUP(AR49,'[1]シフト記号表（勤務時間帯）'!$C$6:$U$35,19,FALSE))</f>
        <v/>
      </c>
      <c r="AS51" s="219" t="str">
        <f>IF(AS49="","",VLOOKUP(AS49,'[1]シフト記号表（勤務時間帯）'!$C$6:$U$35,19,FALSE))</f>
        <v/>
      </c>
      <c r="AT51" s="220" t="str">
        <f>IF(AT49="","",VLOOKUP(AT49,'[1]シフト記号表（勤務時間帯）'!$C$6:$U$35,19,FALSE))</f>
        <v/>
      </c>
      <c r="AU51" s="218" t="str">
        <f>IF(AU49="","",VLOOKUP(AU49,'[1]シフト記号表（勤務時間帯）'!$C$6:$U$35,19,FALSE))</f>
        <v/>
      </c>
      <c r="AV51" s="219" t="str">
        <f>IF(AV49="","",VLOOKUP(AV49,'[1]シフト記号表（勤務時間帯）'!$C$6:$U$35,19,FALSE))</f>
        <v/>
      </c>
      <c r="AW51" s="219" t="str">
        <f>IF(AW49="","",VLOOKUP(AW49,'[1]シフト記号表（勤務時間帯）'!$C$6:$U$35,19,FALSE))</f>
        <v/>
      </c>
      <c r="AX51" s="986">
        <f>IF($BB$3="４週",SUM(S51:AT51),IF($BB$3="暦月",SUM(S51:AW51),""))</f>
        <v>0</v>
      </c>
      <c r="AY51" s="987"/>
      <c r="AZ51" s="988">
        <f>IF($BB$3="４週",AX51/4,IF($BB$3="暦月",参考様式1!AX51/(参考様式1!$BB$8/7),""))</f>
        <v>0</v>
      </c>
      <c r="BA51" s="989"/>
      <c r="BB51" s="1010"/>
      <c r="BC51" s="1011"/>
      <c r="BD51" s="1011"/>
      <c r="BE51" s="1011"/>
      <c r="BF51" s="1012"/>
    </row>
    <row r="52" spans="2:58" ht="20.25" customHeight="1" x14ac:dyDescent="0.4">
      <c r="B52" s="1016">
        <f>B49+1</f>
        <v>11</v>
      </c>
      <c r="C52" s="1018"/>
      <c r="D52" s="1019"/>
      <c r="E52" s="1020"/>
      <c r="F52" s="221"/>
      <c r="G52" s="922"/>
      <c r="H52" s="925"/>
      <c r="I52" s="926"/>
      <c r="J52" s="926"/>
      <c r="K52" s="927"/>
      <c r="L52" s="929"/>
      <c r="M52" s="930"/>
      <c r="N52" s="930"/>
      <c r="O52" s="931"/>
      <c r="P52" s="938" t="s">
        <v>288</v>
      </c>
      <c r="Q52" s="939"/>
      <c r="R52" s="940"/>
      <c r="S52" s="210"/>
      <c r="T52" s="211"/>
      <c r="U52" s="211"/>
      <c r="V52" s="211"/>
      <c r="W52" s="211"/>
      <c r="X52" s="211"/>
      <c r="Y52" s="212"/>
      <c r="Z52" s="210"/>
      <c r="AA52" s="211"/>
      <c r="AB52" s="211"/>
      <c r="AC52" s="211"/>
      <c r="AD52" s="211"/>
      <c r="AE52" s="211"/>
      <c r="AF52" s="212"/>
      <c r="AG52" s="210"/>
      <c r="AH52" s="211"/>
      <c r="AI52" s="211"/>
      <c r="AJ52" s="211"/>
      <c r="AK52" s="211"/>
      <c r="AL52" s="211"/>
      <c r="AM52" s="212"/>
      <c r="AN52" s="210"/>
      <c r="AO52" s="211"/>
      <c r="AP52" s="211"/>
      <c r="AQ52" s="211"/>
      <c r="AR52" s="211"/>
      <c r="AS52" s="211"/>
      <c r="AT52" s="212"/>
      <c r="AU52" s="210"/>
      <c r="AV52" s="211"/>
      <c r="AW52" s="211"/>
      <c r="AX52" s="967"/>
      <c r="AY52" s="968"/>
      <c r="AZ52" s="969"/>
      <c r="BA52" s="970"/>
      <c r="BB52" s="1004"/>
      <c r="BC52" s="1005"/>
      <c r="BD52" s="1005"/>
      <c r="BE52" s="1005"/>
      <c r="BF52" s="1006"/>
    </row>
    <row r="53" spans="2:58" ht="20.25" customHeight="1" x14ac:dyDescent="0.4">
      <c r="B53" s="1016"/>
      <c r="C53" s="1021"/>
      <c r="D53" s="1022"/>
      <c r="E53" s="1023"/>
      <c r="F53" s="213"/>
      <c r="G53" s="923"/>
      <c r="H53" s="928"/>
      <c r="I53" s="926"/>
      <c r="J53" s="926"/>
      <c r="K53" s="927"/>
      <c r="L53" s="932"/>
      <c r="M53" s="933"/>
      <c r="N53" s="933"/>
      <c r="O53" s="934"/>
      <c r="P53" s="976" t="s">
        <v>289</v>
      </c>
      <c r="Q53" s="977"/>
      <c r="R53" s="978"/>
      <c r="S53" s="214" t="str">
        <f>IF(S52="","",VLOOKUP(S52,'[1]シフト記号表（勤務時間帯）'!$C$6:$K$35,9,FALSE))</f>
        <v/>
      </c>
      <c r="T53" s="215" t="str">
        <f>IF(T52="","",VLOOKUP(T52,'[1]シフト記号表（勤務時間帯）'!$C$6:$K$35,9,FALSE))</f>
        <v/>
      </c>
      <c r="U53" s="215" t="str">
        <f>IF(U52="","",VLOOKUP(U52,'[1]シフト記号表（勤務時間帯）'!$C$6:$K$35,9,FALSE))</f>
        <v/>
      </c>
      <c r="V53" s="215" t="str">
        <f>IF(V52="","",VLOOKUP(V52,'[1]シフト記号表（勤務時間帯）'!$C$6:$K$35,9,FALSE))</f>
        <v/>
      </c>
      <c r="W53" s="215" t="str">
        <f>IF(W52="","",VLOOKUP(W52,'[1]シフト記号表（勤務時間帯）'!$C$6:$K$35,9,FALSE))</f>
        <v/>
      </c>
      <c r="X53" s="215" t="str">
        <f>IF(X52="","",VLOOKUP(X52,'[1]シフト記号表（勤務時間帯）'!$C$6:$K$35,9,FALSE))</f>
        <v/>
      </c>
      <c r="Y53" s="216" t="str">
        <f>IF(Y52="","",VLOOKUP(Y52,'[1]シフト記号表（勤務時間帯）'!$C$6:$K$35,9,FALSE))</f>
        <v/>
      </c>
      <c r="Z53" s="214" t="str">
        <f>IF(Z52="","",VLOOKUP(Z52,'[1]シフト記号表（勤務時間帯）'!$C$6:$K$35,9,FALSE))</f>
        <v/>
      </c>
      <c r="AA53" s="215" t="str">
        <f>IF(AA52="","",VLOOKUP(AA52,'[1]シフト記号表（勤務時間帯）'!$C$6:$K$35,9,FALSE))</f>
        <v/>
      </c>
      <c r="AB53" s="215" t="str">
        <f>IF(AB52="","",VLOOKUP(AB52,'[1]シフト記号表（勤務時間帯）'!$C$6:$K$35,9,FALSE))</f>
        <v/>
      </c>
      <c r="AC53" s="215" t="str">
        <f>IF(AC52="","",VLOOKUP(AC52,'[1]シフト記号表（勤務時間帯）'!$C$6:$K$35,9,FALSE))</f>
        <v/>
      </c>
      <c r="AD53" s="215" t="str">
        <f>IF(AD52="","",VLOOKUP(AD52,'[1]シフト記号表（勤務時間帯）'!$C$6:$K$35,9,FALSE))</f>
        <v/>
      </c>
      <c r="AE53" s="215" t="str">
        <f>IF(AE52="","",VLOOKUP(AE52,'[1]シフト記号表（勤務時間帯）'!$C$6:$K$35,9,FALSE))</f>
        <v/>
      </c>
      <c r="AF53" s="216" t="str">
        <f>IF(AF52="","",VLOOKUP(AF52,'[1]シフト記号表（勤務時間帯）'!$C$6:$K$35,9,FALSE))</f>
        <v/>
      </c>
      <c r="AG53" s="214" t="str">
        <f>IF(AG52="","",VLOOKUP(AG52,'[1]シフト記号表（勤務時間帯）'!$C$6:$K$35,9,FALSE))</f>
        <v/>
      </c>
      <c r="AH53" s="215" t="str">
        <f>IF(AH52="","",VLOOKUP(AH52,'[1]シフト記号表（勤務時間帯）'!$C$6:$K$35,9,FALSE))</f>
        <v/>
      </c>
      <c r="AI53" s="215" t="str">
        <f>IF(AI52="","",VLOOKUP(AI52,'[1]シフト記号表（勤務時間帯）'!$C$6:$K$35,9,FALSE))</f>
        <v/>
      </c>
      <c r="AJ53" s="215" t="str">
        <f>IF(AJ52="","",VLOOKUP(AJ52,'[1]シフト記号表（勤務時間帯）'!$C$6:$K$35,9,FALSE))</f>
        <v/>
      </c>
      <c r="AK53" s="215" t="str">
        <f>IF(AK52="","",VLOOKUP(AK52,'[1]シフト記号表（勤務時間帯）'!$C$6:$K$35,9,FALSE))</f>
        <v/>
      </c>
      <c r="AL53" s="215" t="str">
        <f>IF(AL52="","",VLOOKUP(AL52,'[1]シフト記号表（勤務時間帯）'!$C$6:$K$35,9,FALSE))</f>
        <v/>
      </c>
      <c r="AM53" s="216" t="str">
        <f>IF(AM52="","",VLOOKUP(AM52,'[1]シフト記号表（勤務時間帯）'!$C$6:$K$35,9,FALSE))</f>
        <v/>
      </c>
      <c r="AN53" s="214" t="str">
        <f>IF(AN52="","",VLOOKUP(AN52,'[1]シフト記号表（勤務時間帯）'!$C$6:$K$35,9,FALSE))</f>
        <v/>
      </c>
      <c r="AO53" s="215" t="str">
        <f>IF(AO52="","",VLOOKUP(AO52,'[1]シフト記号表（勤務時間帯）'!$C$6:$K$35,9,FALSE))</f>
        <v/>
      </c>
      <c r="AP53" s="215" t="str">
        <f>IF(AP52="","",VLOOKUP(AP52,'[1]シフト記号表（勤務時間帯）'!$C$6:$K$35,9,FALSE))</f>
        <v/>
      </c>
      <c r="AQ53" s="215" t="str">
        <f>IF(AQ52="","",VLOOKUP(AQ52,'[1]シフト記号表（勤務時間帯）'!$C$6:$K$35,9,FALSE))</f>
        <v/>
      </c>
      <c r="AR53" s="215" t="str">
        <f>IF(AR52="","",VLOOKUP(AR52,'[1]シフト記号表（勤務時間帯）'!$C$6:$K$35,9,FALSE))</f>
        <v/>
      </c>
      <c r="AS53" s="215" t="str">
        <f>IF(AS52="","",VLOOKUP(AS52,'[1]シフト記号表（勤務時間帯）'!$C$6:$K$35,9,FALSE))</f>
        <v/>
      </c>
      <c r="AT53" s="216" t="str">
        <f>IF(AT52="","",VLOOKUP(AT52,'[1]シフト記号表（勤務時間帯）'!$C$6:$K$35,9,FALSE))</f>
        <v/>
      </c>
      <c r="AU53" s="214" t="str">
        <f>IF(AU52="","",VLOOKUP(AU52,'[1]シフト記号表（勤務時間帯）'!$C$6:$K$35,9,FALSE))</f>
        <v/>
      </c>
      <c r="AV53" s="215" t="str">
        <f>IF(AV52="","",VLOOKUP(AV52,'[1]シフト記号表（勤務時間帯）'!$C$6:$K$35,9,FALSE))</f>
        <v/>
      </c>
      <c r="AW53" s="215" t="str">
        <f>IF(AW52="","",VLOOKUP(AW52,'[1]シフト記号表（勤務時間帯）'!$C$6:$K$35,9,FALSE))</f>
        <v/>
      </c>
      <c r="AX53" s="979">
        <f>IF($BB$3="４週",SUM(S53:AT53),IF($BB$3="暦月",SUM(S53:AW53),""))</f>
        <v>0</v>
      </c>
      <c r="AY53" s="980"/>
      <c r="AZ53" s="981">
        <f>IF($BB$3="４週",AX53/4,IF($BB$3="暦月",参考様式1!AX53/(参考様式1!$BB$8/7),""))</f>
        <v>0</v>
      </c>
      <c r="BA53" s="982"/>
      <c r="BB53" s="1007"/>
      <c r="BC53" s="1008"/>
      <c r="BD53" s="1008"/>
      <c r="BE53" s="1008"/>
      <c r="BF53" s="1009"/>
    </row>
    <row r="54" spans="2:58" ht="20.25" customHeight="1" x14ac:dyDescent="0.4">
      <c r="B54" s="1016"/>
      <c r="C54" s="1024"/>
      <c r="D54" s="1025"/>
      <c r="E54" s="1026"/>
      <c r="F54" s="213">
        <f>C52</f>
        <v>0</v>
      </c>
      <c r="G54" s="924"/>
      <c r="H54" s="928"/>
      <c r="I54" s="926"/>
      <c r="J54" s="926"/>
      <c r="K54" s="927"/>
      <c r="L54" s="935"/>
      <c r="M54" s="936"/>
      <c r="N54" s="936"/>
      <c r="O54" s="937"/>
      <c r="P54" s="1013" t="s">
        <v>290</v>
      </c>
      <c r="Q54" s="1014"/>
      <c r="R54" s="1015"/>
      <c r="S54" s="218" t="str">
        <f>IF(S52="","",VLOOKUP(S52,'[1]シフト記号表（勤務時間帯）'!$C$6:$U$35,19,FALSE))</f>
        <v/>
      </c>
      <c r="T54" s="219" t="str">
        <f>IF(T52="","",VLOOKUP(T52,'[1]シフト記号表（勤務時間帯）'!$C$6:$U$35,19,FALSE))</f>
        <v/>
      </c>
      <c r="U54" s="219" t="str">
        <f>IF(U52="","",VLOOKUP(U52,'[1]シフト記号表（勤務時間帯）'!$C$6:$U$35,19,FALSE))</f>
        <v/>
      </c>
      <c r="V54" s="219" t="str">
        <f>IF(V52="","",VLOOKUP(V52,'[1]シフト記号表（勤務時間帯）'!$C$6:$U$35,19,FALSE))</f>
        <v/>
      </c>
      <c r="W54" s="219" t="str">
        <f>IF(W52="","",VLOOKUP(W52,'[1]シフト記号表（勤務時間帯）'!$C$6:$U$35,19,FALSE))</f>
        <v/>
      </c>
      <c r="X54" s="219" t="str">
        <f>IF(X52="","",VLOOKUP(X52,'[1]シフト記号表（勤務時間帯）'!$C$6:$U$35,19,FALSE))</f>
        <v/>
      </c>
      <c r="Y54" s="220" t="str">
        <f>IF(Y52="","",VLOOKUP(Y52,'[1]シフト記号表（勤務時間帯）'!$C$6:$U$35,19,FALSE))</f>
        <v/>
      </c>
      <c r="Z54" s="218" t="str">
        <f>IF(Z52="","",VLOOKUP(Z52,'[1]シフト記号表（勤務時間帯）'!$C$6:$U$35,19,FALSE))</f>
        <v/>
      </c>
      <c r="AA54" s="219" t="str">
        <f>IF(AA52="","",VLOOKUP(AA52,'[1]シフト記号表（勤務時間帯）'!$C$6:$U$35,19,FALSE))</f>
        <v/>
      </c>
      <c r="AB54" s="219" t="str">
        <f>IF(AB52="","",VLOOKUP(AB52,'[1]シフト記号表（勤務時間帯）'!$C$6:$U$35,19,FALSE))</f>
        <v/>
      </c>
      <c r="AC54" s="219" t="str">
        <f>IF(AC52="","",VLOOKUP(AC52,'[1]シフト記号表（勤務時間帯）'!$C$6:$U$35,19,FALSE))</f>
        <v/>
      </c>
      <c r="AD54" s="219" t="str">
        <f>IF(AD52="","",VLOOKUP(AD52,'[1]シフト記号表（勤務時間帯）'!$C$6:$U$35,19,FALSE))</f>
        <v/>
      </c>
      <c r="AE54" s="219" t="str">
        <f>IF(AE52="","",VLOOKUP(AE52,'[1]シフト記号表（勤務時間帯）'!$C$6:$U$35,19,FALSE))</f>
        <v/>
      </c>
      <c r="AF54" s="220" t="str">
        <f>IF(AF52="","",VLOOKUP(AF52,'[1]シフト記号表（勤務時間帯）'!$C$6:$U$35,19,FALSE))</f>
        <v/>
      </c>
      <c r="AG54" s="218" t="str">
        <f>IF(AG52="","",VLOOKUP(AG52,'[1]シフト記号表（勤務時間帯）'!$C$6:$U$35,19,FALSE))</f>
        <v/>
      </c>
      <c r="AH54" s="219" t="str">
        <f>IF(AH52="","",VLOOKUP(AH52,'[1]シフト記号表（勤務時間帯）'!$C$6:$U$35,19,FALSE))</f>
        <v/>
      </c>
      <c r="AI54" s="219" t="str">
        <f>IF(AI52="","",VLOOKUP(AI52,'[1]シフト記号表（勤務時間帯）'!$C$6:$U$35,19,FALSE))</f>
        <v/>
      </c>
      <c r="AJ54" s="219" t="str">
        <f>IF(AJ52="","",VLOOKUP(AJ52,'[1]シフト記号表（勤務時間帯）'!$C$6:$U$35,19,FALSE))</f>
        <v/>
      </c>
      <c r="AK54" s="219" t="str">
        <f>IF(AK52="","",VLOOKUP(AK52,'[1]シフト記号表（勤務時間帯）'!$C$6:$U$35,19,FALSE))</f>
        <v/>
      </c>
      <c r="AL54" s="219" t="str">
        <f>IF(AL52="","",VLOOKUP(AL52,'[1]シフト記号表（勤務時間帯）'!$C$6:$U$35,19,FALSE))</f>
        <v/>
      </c>
      <c r="AM54" s="220" t="str">
        <f>IF(AM52="","",VLOOKUP(AM52,'[1]シフト記号表（勤務時間帯）'!$C$6:$U$35,19,FALSE))</f>
        <v/>
      </c>
      <c r="AN54" s="218" t="str">
        <f>IF(AN52="","",VLOOKUP(AN52,'[1]シフト記号表（勤務時間帯）'!$C$6:$U$35,19,FALSE))</f>
        <v/>
      </c>
      <c r="AO54" s="219" t="str">
        <f>IF(AO52="","",VLOOKUP(AO52,'[1]シフト記号表（勤務時間帯）'!$C$6:$U$35,19,FALSE))</f>
        <v/>
      </c>
      <c r="AP54" s="219" t="str">
        <f>IF(AP52="","",VLOOKUP(AP52,'[1]シフト記号表（勤務時間帯）'!$C$6:$U$35,19,FALSE))</f>
        <v/>
      </c>
      <c r="AQ54" s="219" t="str">
        <f>IF(AQ52="","",VLOOKUP(AQ52,'[1]シフト記号表（勤務時間帯）'!$C$6:$U$35,19,FALSE))</f>
        <v/>
      </c>
      <c r="AR54" s="219" t="str">
        <f>IF(AR52="","",VLOOKUP(AR52,'[1]シフト記号表（勤務時間帯）'!$C$6:$U$35,19,FALSE))</f>
        <v/>
      </c>
      <c r="AS54" s="219" t="str">
        <f>IF(AS52="","",VLOOKUP(AS52,'[1]シフト記号表（勤務時間帯）'!$C$6:$U$35,19,FALSE))</f>
        <v/>
      </c>
      <c r="AT54" s="220" t="str">
        <f>IF(AT52="","",VLOOKUP(AT52,'[1]シフト記号表（勤務時間帯）'!$C$6:$U$35,19,FALSE))</f>
        <v/>
      </c>
      <c r="AU54" s="218" t="str">
        <f>IF(AU52="","",VLOOKUP(AU52,'[1]シフト記号表（勤務時間帯）'!$C$6:$U$35,19,FALSE))</f>
        <v/>
      </c>
      <c r="AV54" s="219" t="str">
        <f>IF(AV52="","",VLOOKUP(AV52,'[1]シフト記号表（勤務時間帯）'!$C$6:$U$35,19,FALSE))</f>
        <v/>
      </c>
      <c r="AW54" s="219" t="str">
        <f>IF(AW52="","",VLOOKUP(AW52,'[1]シフト記号表（勤務時間帯）'!$C$6:$U$35,19,FALSE))</f>
        <v/>
      </c>
      <c r="AX54" s="986">
        <f>IF($BB$3="４週",SUM(S54:AT54),IF($BB$3="暦月",SUM(S54:AW54),""))</f>
        <v>0</v>
      </c>
      <c r="AY54" s="987"/>
      <c r="AZ54" s="988">
        <f>IF($BB$3="４週",AX54/4,IF($BB$3="暦月",参考様式1!AX54/(参考様式1!$BB$8/7),""))</f>
        <v>0</v>
      </c>
      <c r="BA54" s="989"/>
      <c r="BB54" s="1010"/>
      <c r="BC54" s="1011"/>
      <c r="BD54" s="1011"/>
      <c r="BE54" s="1011"/>
      <c r="BF54" s="1012"/>
    </row>
    <row r="55" spans="2:58" ht="20.25" customHeight="1" x14ac:dyDescent="0.4">
      <c r="B55" s="1016">
        <f>B52+1</f>
        <v>12</v>
      </c>
      <c r="C55" s="1018"/>
      <c r="D55" s="1019"/>
      <c r="E55" s="1020"/>
      <c r="F55" s="221"/>
      <c r="G55" s="922"/>
      <c r="H55" s="925"/>
      <c r="I55" s="926"/>
      <c r="J55" s="926"/>
      <c r="K55" s="927"/>
      <c r="L55" s="929"/>
      <c r="M55" s="930"/>
      <c r="N55" s="930"/>
      <c r="O55" s="931"/>
      <c r="P55" s="938" t="s">
        <v>288</v>
      </c>
      <c r="Q55" s="939"/>
      <c r="R55" s="940"/>
      <c r="S55" s="210"/>
      <c r="T55" s="211"/>
      <c r="U55" s="211"/>
      <c r="V55" s="211"/>
      <c r="W55" s="211"/>
      <c r="X55" s="211"/>
      <c r="Y55" s="212"/>
      <c r="Z55" s="210"/>
      <c r="AA55" s="211"/>
      <c r="AB55" s="211"/>
      <c r="AC55" s="211"/>
      <c r="AD55" s="211"/>
      <c r="AE55" s="211"/>
      <c r="AF55" s="212"/>
      <c r="AG55" s="210"/>
      <c r="AH55" s="211"/>
      <c r="AI55" s="211"/>
      <c r="AJ55" s="211"/>
      <c r="AK55" s="211"/>
      <c r="AL55" s="211"/>
      <c r="AM55" s="212"/>
      <c r="AN55" s="210"/>
      <c r="AO55" s="211"/>
      <c r="AP55" s="211"/>
      <c r="AQ55" s="211"/>
      <c r="AR55" s="211"/>
      <c r="AS55" s="211"/>
      <c r="AT55" s="212"/>
      <c r="AU55" s="210"/>
      <c r="AV55" s="211"/>
      <c r="AW55" s="211"/>
      <c r="AX55" s="967"/>
      <c r="AY55" s="968"/>
      <c r="AZ55" s="969"/>
      <c r="BA55" s="970"/>
      <c r="BB55" s="971"/>
      <c r="BC55" s="930"/>
      <c r="BD55" s="930"/>
      <c r="BE55" s="930"/>
      <c r="BF55" s="931"/>
    </row>
    <row r="56" spans="2:58" ht="20.25" customHeight="1" x14ac:dyDescent="0.4">
      <c r="B56" s="1016"/>
      <c r="C56" s="1021"/>
      <c r="D56" s="1022"/>
      <c r="E56" s="1023"/>
      <c r="F56" s="213"/>
      <c r="G56" s="923"/>
      <c r="H56" s="928"/>
      <c r="I56" s="926"/>
      <c r="J56" s="926"/>
      <c r="K56" s="927"/>
      <c r="L56" s="932"/>
      <c r="M56" s="933"/>
      <c r="N56" s="933"/>
      <c r="O56" s="934"/>
      <c r="P56" s="976" t="s">
        <v>289</v>
      </c>
      <c r="Q56" s="977"/>
      <c r="R56" s="978"/>
      <c r="S56" s="214" t="str">
        <f>IF(S55="","",VLOOKUP(S55,'[1]シフト記号表（勤務時間帯）'!$C$6:$K$35,9,FALSE))</f>
        <v/>
      </c>
      <c r="T56" s="215" t="str">
        <f>IF(T55="","",VLOOKUP(T55,'[1]シフト記号表（勤務時間帯）'!$C$6:$K$35,9,FALSE))</f>
        <v/>
      </c>
      <c r="U56" s="215" t="str">
        <f>IF(U55="","",VLOOKUP(U55,'[1]シフト記号表（勤務時間帯）'!$C$6:$K$35,9,FALSE))</f>
        <v/>
      </c>
      <c r="V56" s="215" t="str">
        <f>IF(V55="","",VLOOKUP(V55,'[1]シフト記号表（勤務時間帯）'!$C$6:$K$35,9,FALSE))</f>
        <v/>
      </c>
      <c r="W56" s="215" t="str">
        <f>IF(W55="","",VLOOKUP(W55,'[1]シフト記号表（勤務時間帯）'!$C$6:$K$35,9,FALSE))</f>
        <v/>
      </c>
      <c r="X56" s="215" t="str">
        <f>IF(X55="","",VLOOKUP(X55,'[1]シフト記号表（勤務時間帯）'!$C$6:$K$35,9,FALSE))</f>
        <v/>
      </c>
      <c r="Y56" s="216" t="str">
        <f>IF(Y55="","",VLOOKUP(Y55,'[1]シフト記号表（勤務時間帯）'!$C$6:$K$35,9,FALSE))</f>
        <v/>
      </c>
      <c r="Z56" s="214" t="str">
        <f>IF(Z55="","",VLOOKUP(Z55,'[1]シフト記号表（勤務時間帯）'!$C$6:$K$35,9,FALSE))</f>
        <v/>
      </c>
      <c r="AA56" s="215" t="str">
        <f>IF(AA55="","",VLOOKUP(AA55,'[1]シフト記号表（勤務時間帯）'!$C$6:$K$35,9,FALSE))</f>
        <v/>
      </c>
      <c r="AB56" s="215" t="str">
        <f>IF(AB55="","",VLOOKUP(AB55,'[1]シフト記号表（勤務時間帯）'!$C$6:$K$35,9,FALSE))</f>
        <v/>
      </c>
      <c r="AC56" s="215" t="str">
        <f>IF(AC55="","",VLOOKUP(AC55,'[1]シフト記号表（勤務時間帯）'!$C$6:$K$35,9,FALSE))</f>
        <v/>
      </c>
      <c r="AD56" s="215" t="str">
        <f>IF(AD55="","",VLOOKUP(AD55,'[1]シフト記号表（勤務時間帯）'!$C$6:$K$35,9,FALSE))</f>
        <v/>
      </c>
      <c r="AE56" s="215" t="str">
        <f>IF(AE55="","",VLOOKUP(AE55,'[1]シフト記号表（勤務時間帯）'!$C$6:$K$35,9,FALSE))</f>
        <v/>
      </c>
      <c r="AF56" s="216" t="str">
        <f>IF(AF55="","",VLOOKUP(AF55,'[1]シフト記号表（勤務時間帯）'!$C$6:$K$35,9,FALSE))</f>
        <v/>
      </c>
      <c r="AG56" s="214" t="str">
        <f>IF(AG55="","",VLOOKUP(AG55,'[1]シフト記号表（勤務時間帯）'!$C$6:$K$35,9,FALSE))</f>
        <v/>
      </c>
      <c r="AH56" s="215" t="str">
        <f>IF(AH55="","",VLOOKUP(AH55,'[1]シフト記号表（勤務時間帯）'!$C$6:$K$35,9,FALSE))</f>
        <v/>
      </c>
      <c r="AI56" s="215" t="str">
        <f>IF(AI55="","",VLOOKUP(AI55,'[1]シフト記号表（勤務時間帯）'!$C$6:$K$35,9,FALSE))</f>
        <v/>
      </c>
      <c r="AJ56" s="215" t="str">
        <f>IF(AJ55="","",VLOOKUP(AJ55,'[1]シフト記号表（勤務時間帯）'!$C$6:$K$35,9,FALSE))</f>
        <v/>
      </c>
      <c r="AK56" s="215" t="str">
        <f>IF(AK55="","",VLOOKUP(AK55,'[1]シフト記号表（勤務時間帯）'!$C$6:$K$35,9,FALSE))</f>
        <v/>
      </c>
      <c r="AL56" s="215" t="str">
        <f>IF(AL55="","",VLOOKUP(AL55,'[1]シフト記号表（勤務時間帯）'!$C$6:$K$35,9,FALSE))</f>
        <v/>
      </c>
      <c r="AM56" s="216" t="str">
        <f>IF(AM55="","",VLOOKUP(AM55,'[1]シフト記号表（勤務時間帯）'!$C$6:$K$35,9,FALSE))</f>
        <v/>
      </c>
      <c r="AN56" s="214" t="str">
        <f>IF(AN55="","",VLOOKUP(AN55,'[1]シフト記号表（勤務時間帯）'!$C$6:$K$35,9,FALSE))</f>
        <v/>
      </c>
      <c r="AO56" s="215" t="str">
        <f>IF(AO55="","",VLOOKUP(AO55,'[1]シフト記号表（勤務時間帯）'!$C$6:$K$35,9,FALSE))</f>
        <v/>
      </c>
      <c r="AP56" s="215" t="str">
        <f>IF(AP55="","",VLOOKUP(AP55,'[1]シフト記号表（勤務時間帯）'!$C$6:$K$35,9,FALSE))</f>
        <v/>
      </c>
      <c r="AQ56" s="215" t="str">
        <f>IF(AQ55="","",VLOOKUP(AQ55,'[1]シフト記号表（勤務時間帯）'!$C$6:$K$35,9,FALSE))</f>
        <v/>
      </c>
      <c r="AR56" s="215" t="str">
        <f>IF(AR55="","",VLOOKUP(AR55,'[1]シフト記号表（勤務時間帯）'!$C$6:$K$35,9,FALSE))</f>
        <v/>
      </c>
      <c r="AS56" s="215" t="str">
        <f>IF(AS55="","",VLOOKUP(AS55,'[1]シフト記号表（勤務時間帯）'!$C$6:$K$35,9,FALSE))</f>
        <v/>
      </c>
      <c r="AT56" s="216" t="str">
        <f>IF(AT55="","",VLOOKUP(AT55,'[1]シフト記号表（勤務時間帯）'!$C$6:$K$35,9,FALSE))</f>
        <v/>
      </c>
      <c r="AU56" s="214" t="str">
        <f>IF(AU55="","",VLOOKUP(AU55,'[1]シフト記号表（勤務時間帯）'!$C$6:$K$35,9,FALSE))</f>
        <v/>
      </c>
      <c r="AV56" s="215" t="str">
        <f>IF(AV55="","",VLOOKUP(AV55,'[1]シフト記号表（勤務時間帯）'!$C$6:$K$35,9,FALSE))</f>
        <v/>
      </c>
      <c r="AW56" s="215" t="str">
        <f>IF(AW55="","",VLOOKUP(AW55,'[1]シフト記号表（勤務時間帯）'!$C$6:$K$35,9,FALSE))</f>
        <v/>
      </c>
      <c r="AX56" s="979">
        <f>IF($BB$3="４週",SUM(S56:AT56),IF($BB$3="暦月",SUM(S56:AW56),""))</f>
        <v>0</v>
      </c>
      <c r="AY56" s="980"/>
      <c r="AZ56" s="981">
        <f>IF($BB$3="４週",AX56/4,IF($BB$3="暦月",参考様式1!AX56/(参考様式1!$BB$8/7),""))</f>
        <v>0</v>
      </c>
      <c r="BA56" s="982"/>
      <c r="BB56" s="972"/>
      <c r="BC56" s="933"/>
      <c r="BD56" s="933"/>
      <c r="BE56" s="933"/>
      <c r="BF56" s="934"/>
    </row>
    <row r="57" spans="2:58" ht="20.25" customHeight="1" x14ac:dyDescent="0.4">
      <c r="B57" s="1016"/>
      <c r="C57" s="1024"/>
      <c r="D57" s="1025"/>
      <c r="E57" s="1026"/>
      <c r="F57" s="213">
        <f>C55</f>
        <v>0</v>
      </c>
      <c r="G57" s="924"/>
      <c r="H57" s="928"/>
      <c r="I57" s="926"/>
      <c r="J57" s="926"/>
      <c r="K57" s="927"/>
      <c r="L57" s="935"/>
      <c r="M57" s="936"/>
      <c r="N57" s="936"/>
      <c r="O57" s="937"/>
      <c r="P57" s="1013" t="s">
        <v>290</v>
      </c>
      <c r="Q57" s="1014"/>
      <c r="R57" s="1015"/>
      <c r="S57" s="218" t="str">
        <f>IF(S55="","",VLOOKUP(S55,'[1]シフト記号表（勤務時間帯）'!$C$6:$U$35,19,FALSE))</f>
        <v/>
      </c>
      <c r="T57" s="219" t="str">
        <f>IF(T55="","",VLOOKUP(T55,'[1]シフト記号表（勤務時間帯）'!$C$6:$U$35,19,FALSE))</f>
        <v/>
      </c>
      <c r="U57" s="219" t="str">
        <f>IF(U55="","",VLOOKUP(U55,'[1]シフト記号表（勤務時間帯）'!$C$6:$U$35,19,FALSE))</f>
        <v/>
      </c>
      <c r="V57" s="219" t="str">
        <f>IF(V55="","",VLOOKUP(V55,'[1]シフト記号表（勤務時間帯）'!$C$6:$U$35,19,FALSE))</f>
        <v/>
      </c>
      <c r="W57" s="219" t="str">
        <f>IF(W55="","",VLOOKUP(W55,'[1]シフト記号表（勤務時間帯）'!$C$6:$U$35,19,FALSE))</f>
        <v/>
      </c>
      <c r="X57" s="219" t="str">
        <f>IF(X55="","",VLOOKUP(X55,'[1]シフト記号表（勤務時間帯）'!$C$6:$U$35,19,FALSE))</f>
        <v/>
      </c>
      <c r="Y57" s="220" t="str">
        <f>IF(Y55="","",VLOOKUP(Y55,'[1]シフト記号表（勤務時間帯）'!$C$6:$U$35,19,FALSE))</f>
        <v/>
      </c>
      <c r="Z57" s="218" t="str">
        <f>IF(Z55="","",VLOOKUP(Z55,'[1]シフト記号表（勤務時間帯）'!$C$6:$U$35,19,FALSE))</f>
        <v/>
      </c>
      <c r="AA57" s="219" t="str">
        <f>IF(AA55="","",VLOOKUP(AA55,'[1]シフト記号表（勤務時間帯）'!$C$6:$U$35,19,FALSE))</f>
        <v/>
      </c>
      <c r="AB57" s="219" t="str">
        <f>IF(AB55="","",VLOOKUP(AB55,'[1]シフト記号表（勤務時間帯）'!$C$6:$U$35,19,FALSE))</f>
        <v/>
      </c>
      <c r="AC57" s="219" t="str">
        <f>IF(AC55="","",VLOOKUP(AC55,'[1]シフト記号表（勤務時間帯）'!$C$6:$U$35,19,FALSE))</f>
        <v/>
      </c>
      <c r="AD57" s="219" t="str">
        <f>IF(AD55="","",VLOOKUP(AD55,'[1]シフト記号表（勤務時間帯）'!$C$6:$U$35,19,FALSE))</f>
        <v/>
      </c>
      <c r="AE57" s="219" t="str">
        <f>IF(AE55="","",VLOOKUP(AE55,'[1]シフト記号表（勤務時間帯）'!$C$6:$U$35,19,FALSE))</f>
        <v/>
      </c>
      <c r="AF57" s="220" t="str">
        <f>IF(AF55="","",VLOOKUP(AF55,'[1]シフト記号表（勤務時間帯）'!$C$6:$U$35,19,FALSE))</f>
        <v/>
      </c>
      <c r="AG57" s="218" t="str">
        <f>IF(AG55="","",VLOOKUP(AG55,'[1]シフト記号表（勤務時間帯）'!$C$6:$U$35,19,FALSE))</f>
        <v/>
      </c>
      <c r="AH57" s="219" t="str">
        <f>IF(AH55="","",VLOOKUP(AH55,'[1]シフト記号表（勤務時間帯）'!$C$6:$U$35,19,FALSE))</f>
        <v/>
      </c>
      <c r="AI57" s="219" t="str">
        <f>IF(AI55="","",VLOOKUP(AI55,'[1]シフト記号表（勤務時間帯）'!$C$6:$U$35,19,FALSE))</f>
        <v/>
      </c>
      <c r="AJ57" s="219" t="str">
        <f>IF(AJ55="","",VLOOKUP(AJ55,'[1]シフト記号表（勤務時間帯）'!$C$6:$U$35,19,FALSE))</f>
        <v/>
      </c>
      <c r="AK57" s="219" t="str">
        <f>IF(AK55="","",VLOOKUP(AK55,'[1]シフト記号表（勤務時間帯）'!$C$6:$U$35,19,FALSE))</f>
        <v/>
      </c>
      <c r="AL57" s="219" t="str">
        <f>IF(AL55="","",VLOOKUP(AL55,'[1]シフト記号表（勤務時間帯）'!$C$6:$U$35,19,FALSE))</f>
        <v/>
      </c>
      <c r="AM57" s="220" t="str">
        <f>IF(AM55="","",VLOOKUP(AM55,'[1]シフト記号表（勤務時間帯）'!$C$6:$U$35,19,FALSE))</f>
        <v/>
      </c>
      <c r="AN57" s="218" t="str">
        <f>IF(AN55="","",VLOOKUP(AN55,'[1]シフト記号表（勤務時間帯）'!$C$6:$U$35,19,FALSE))</f>
        <v/>
      </c>
      <c r="AO57" s="219" t="str">
        <f>IF(AO55="","",VLOOKUP(AO55,'[1]シフト記号表（勤務時間帯）'!$C$6:$U$35,19,FALSE))</f>
        <v/>
      </c>
      <c r="AP57" s="219" t="str">
        <f>IF(AP55="","",VLOOKUP(AP55,'[1]シフト記号表（勤務時間帯）'!$C$6:$U$35,19,FALSE))</f>
        <v/>
      </c>
      <c r="AQ57" s="219" t="str">
        <f>IF(AQ55="","",VLOOKUP(AQ55,'[1]シフト記号表（勤務時間帯）'!$C$6:$U$35,19,FALSE))</f>
        <v/>
      </c>
      <c r="AR57" s="219" t="str">
        <f>IF(AR55="","",VLOOKUP(AR55,'[1]シフト記号表（勤務時間帯）'!$C$6:$U$35,19,FALSE))</f>
        <v/>
      </c>
      <c r="AS57" s="219" t="str">
        <f>IF(AS55="","",VLOOKUP(AS55,'[1]シフト記号表（勤務時間帯）'!$C$6:$U$35,19,FALSE))</f>
        <v/>
      </c>
      <c r="AT57" s="220" t="str">
        <f>IF(AT55="","",VLOOKUP(AT55,'[1]シフト記号表（勤務時間帯）'!$C$6:$U$35,19,FALSE))</f>
        <v/>
      </c>
      <c r="AU57" s="218" t="str">
        <f>IF(AU55="","",VLOOKUP(AU55,'[1]シフト記号表（勤務時間帯）'!$C$6:$U$35,19,FALSE))</f>
        <v/>
      </c>
      <c r="AV57" s="219" t="str">
        <f>IF(AV55="","",VLOOKUP(AV55,'[1]シフト記号表（勤務時間帯）'!$C$6:$U$35,19,FALSE))</f>
        <v/>
      </c>
      <c r="AW57" s="219" t="str">
        <f>IF(AW55="","",VLOOKUP(AW55,'[1]シフト記号表（勤務時間帯）'!$C$6:$U$35,19,FALSE))</f>
        <v/>
      </c>
      <c r="AX57" s="986">
        <f>IF($BB$3="４週",SUM(S57:AT57),IF($BB$3="暦月",SUM(S57:AW57),""))</f>
        <v>0</v>
      </c>
      <c r="AY57" s="987"/>
      <c r="AZ57" s="988">
        <f>IF($BB$3="４週",AX57/4,IF($BB$3="暦月",参考様式1!AX57/(参考様式1!$BB$8/7),""))</f>
        <v>0</v>
      </c>
      <c r="BA57" s="989"/>
      <c r="BB57" s="1032"/>
      <c r="BC57" s="936"/>
      <c r="BD57" s="936"/>
      <c r="BE57" s="936"/>
      <c r="BF57" s="937"/>
    </row>
    <row r="58" spans="2:58" ht="20.25" customHeight="1" x14ac:dyDescent="0.4">
      <c r="B58" s="1016">
        <f>B55+1</f>
        <v>13</v>
      </c>
      <c r="C58" s="1018"/>
      <c r="D58" s="1019"/>
      <c r="E58" s="1020"/>
      <c r="F58" s="221"/>
      <c r="G58" s="922"/>
      <c r="H58" s="925"/>
      <c r="I58" s="926"/>
      <c r="J58" s="926"/>
      <c r="K58" s="927"/>
      <c r="L58" s="929"/>
      <c r="M58" s="930"/>
      <c r="N58" s="930"/>
      <c r="O58" s="931"/>
      <c r="P58" s="938" t="s">
        <v>288</v>
      </c>
      <c r="Q58" s="939"/>
      <c r="R58" s="940"/>
      <c r="S58" s="210"/>
      <c r="T58" s="211"/>
      <c r="U58" s="211"/>
      <c r="V58" s="211"/>
      <c r="W58" s="211"/>
      <c r="X58" s="211"/>
      <c r="Y58" s="212"/>
      <c r="Z58" s="210"/>
      <c r="AA58" s="211"/>
      <c r="AB58" s="211"/>
      <c r="AC58" s="211"/>
      <c r="AD58" s="211"/>
      <c r="AE58" s="211"/>
      <c r="AF58" s="212"/>
      <c r="AG58" s="210"/>
      <c r="AH58" s="211"/>
      <c r="AI58" s="211"/>
      <c r="AJ58" s="211"/>
      <c r="AK58" s="211"/>
      <c r="AL58" s="211"/>
      <c r="AM58" s="212"/>
      <c r="AN58" s="210"/>
      <c r="AO58" s="211"/>
      <c r="AP58" s="211"/>
      <c r="AQ58" s="211"/>
      <c r="AR58" s="211"/>
      <c r="AS58" s="211"/>
      <c r="AT58" s="212"/>
      <c r="AU58" s="210"/>
      <c r="AV58" s="211"/>
      <c r="AW58" s="211"/>
      <c r="AX58" s="967"/>
      <c r="AY58" s="968"/>
      <c r="AZ58" s="969"/>
      <c r="BA58" s="970"/>
      <c r="BB58" s="971"/>
      <c r="BC58" s="930"/>
      <c r="BD58" s="930"/>
      <c r="BE58" s="930"/>
      <c r="BF58" s="931"/>
    </row>
    <row r="59" spans="2:58" ht="20.25" customHeight="1" x14ac:dyDescent="0.4">
      <c r="B59" s="1016"/>
      <c r="C59" s="1021"/>
      <c r="D59" s="1022"/>
      <c r="E59" s="1023"/>
      <c r="F59" s="213"/>
      <c r="G59" s="923"/>
      <c r="H59" s="928"/>
      <c r="I59" s="926"/>
      <c r="J59" s="926"/>
      <c r="K59" s="927"/>
      <c r="L59" s="932"/>
      <c r="M59" s="933"/>
      <c r="N59" s="933"/>
      <c r="O59" s="934"/>
      <c r="P59" s="976" t="s">
        <v>289</v>
      </c>
      <c r="Q59" s="977"/>
      <c r="R59" s="978"/>
      <c r="S59" s="214" t="str">
        <f>IF(S58="","",VLOOKUP(S58,'[1]シフト記号表（勤務時間帯）'!$C$6:$K$35,9,FALSE))</f>
        <v/>
      </c>
      <c r="T59" s="215" t="str">
        <f>IF(T58="","",VLOOKUP(T58,'[1]シフト記号表（勤務時間帯）'!$C$6:$K$35,9,FALSE))</f>
        <v/>
      </c>
      <c r="U59" s="215" t="str">
        <f>IF(U58="","",VLOOKUP(U58,'[1]シフト記号表（勤務時間帯）'!$C$6:$K$35,9,FALSE))</f>
        <v/>
      </c>
      <c r="V59" s="215" t="str">
        <f>IF(V58="","",VLOOKUP(V58,'[1]シフト記号表（勤務時間帯）'!$C$6:$K$35,9,FALSE))</f>
        <v/>
      </c>
      <c r="W59" s="215" t="str">
        <f>IF(W58="","",VLOOKUP(W58,'[1]シフト記号表（勤務時間帯）'!$C$6:$K$35,9,FALSE))</f>
        <v/>
      </c>
      <c r="X59" s="215" t="str">
        <f>IF(X58="","",VLOOKUP(X58,'[1]シフト記号表（勤務時間帯）'!$C$6:$K$35,9,FALSE))</f>
        <v/>
      </c>
      <c r="Y59" s="216" t="str">
        <f>IF(Y58="","",VLOOKUP(Y58,'[1]シフト記号表（勤務時間帯）'!$C$6:$K$35,9,FALSE))</f>
        <v/>
      </c>
      <c r="Z59" s="214" t="str">
        <f>IF(Z58="","",VLOOKUP(Z58,'[1]シフト記号表（勤務時間帯）'!$C$6:$K$35,9,FALSE))</f>
        <v/>
      </c>
      <c r="AA59" s="215" t="str">
        <f>IF(AA58="","",VLOOKUP(AA58,'[1]シフト記号表（勤務時間帯）'!$C$6:$K$35,9,FALSE))</f>
        <v/>
      </c>
      <c r="AB59" s="215" t="str">
        <f>IF(AB58="","",VLOOKUP(AB58,'[1]シフト記号表（勤務時間帯）'!$C$6:$K$35,9,FALSE))</f>
        <v/>
      </c>
      <c r="AC59" s="215" t="str">
        <f>IF(AC58="","",VLOOKUP(AC58,'[1]シフト記号表（勤務時間帯）'!$C$6:$K$35,9,FALSE))</f>
        <v/>
      </c>
      <c r="AD59" s="215" t="str">
        <f>IF(AD58="","",VLOOKUP(AD58,'[1]シフト記号表（勤務時間帯）'!$C$6:$K$35,9,FALSE))</f>
        <v/>
      </c>
      <c r="AE59" s="215" t="str">
        <f>IF(AE58="","",VLOOKUP(AE58,'[1]シフト記号表（勤務時間帯）'!$C$6:$K$35,9,FALSE))</f>
        <v/>
      </c>
      <c r="AF59" s="216" t="str">
        <f>IF(AF58="","",VLOOKUP(AF58,'[1]シフト記号表（勤務時間帯）'!$C$6:$K$35,9,FALSE))</f>
        <v/>
      </c>
      <c r="AG59" s="214" t="str">
        <f>IF(AG58="","",VLOOKUP(AG58,'[1]シフト記号表（勤務時間帯）'!$C$6:$K$35,9,FALSE))</f>
        <v/>
      </c>
      <c r="AH59" s="215" t="str">
        <f>IF(AH58="","",VLOOKUP(AH58,'[1]シフト記号表（勤務時間帯）'!$C$6:$K$35,9,FALSE))</f>
        <v/>
      </c>
      <c r="AI59" s="215" t="str">
        <f>IF(AI58="","",VLOOKUP(AI58,'[1]シフト記号表（勤務時間帯）'!$C$6:$K$35,9,FALSE))</f>
        <v/>
      </c>
      <c r="AJ59" s="215" t="str">
        <f>IF(AJ58="","",VLOOKUP(AJ58,'[1]シフト記号表（勤務時間帯）'!$C$6:$K$35,9,FALSE))</f>
        <v/>
      </c>
      <c r="AK59" s="215" t="str">
        <f>IF(AK58="","",VLOOKUP(AK58,'[1]シフト記号表（勤務時間帯）'!$C$6:$K$35,9,FALSE))</f>
        <v/>
      </c>
      <c r="AL59" s="215" t="str">
        <f>IF(AL58="","",VLOOKUP(AL58,'[1]シフト記号表（勤務時間帯）'!$C$6:$K$35,9,FALSE))</f>
        <v/>
      </c>
      <c r="AM59" s="216" t="str">
        <f>IF(AM58="","",VLOOKUP(AM58,'[1]シフト記号表（勤務時間帯）'!$C$6:$K$35,9,FALSE))</f>
        <v/>
      </c>
      <c r="AN59" s="214" t="str">
        <f>IF(AN58="","",VLOOKUP(AN58,'[1]シフト記号表（勤務時間帯）'!$C$6:$K$35,9,FALSE))</f>
        <v/>
      </c>
      <c r="AO59" s="215" t="str">
        <f>IF(AO58="","",VLOOKUP(AO58,'[1]シフト記号表（勤務時間帯）'!$C$6:$K$35,9,FALSE))</f>
        <v/>
      </c>
      <c r="AP59" s="215" t="str">
        <f>IF(AP58="","",VLOOKUP(AP58,'[1]シフト記号表（勤務時間帯）'!$C$6:$K$35,9,FALSE))</f>
        <v/>
      </c>
      <c r="AQ59" s="215" t="str">
        <f>IF(AQ58="","",VLOOKUP(AQ58,'[1]シフト記号表（勤務時間帯）'!$C$6:$K$35,9,FALSE))</f>
        <v/>
      </c>
      <c r="AR59" s="215" t="str">
        <f>IF(AR58="","",VLOOKUP(AR58,'[1]シフト記号表（勤務時間帯）'!$C$6:$K$35,9,FALSE))</f>
        <v/>
      </c>
      <c r="AS59" s="215" t="str">
        <f>IF(AS58="","",VLOOKUP(AS58,'[1]シフト記号表（勤務時間帯）'!$C$6:$K$35,9,FALSE))</f>
        <v/>
      </c>
      <c r="AT59" s="216" t="str">
        <f>IF(AT58="","",VLOOKUP(AT58,'[1]シフト記号表（勤務時間帯）'!$C$6:$K$35,9,FALSE))</f>
        <v/>
      </c>
      <c r="AU59" s="214" t="str">
        <f>IF(AU58="","",VLOOKUP(AU58,'[1]シフト記号表（勤務時間帯）'!$C$6:$K$35,9,FALSE))</f>
        <v/>
      </c>
      <c r="AV59" s="215" t="str">
        <f>IF(AV58="","",VLOOKUP(AV58,'[1]シフト記号表（勤務時間帯）'!$C$6:$K$35,9,FALSE))</f>
        <v/>
      </c>
      <c r="AW59" s="215" t="str">
        <f>IF(AW58="","",VLOOKUP(AW58,'[1]シフト記号表（勤務時間帯）'!$C$6:$K$35,9,FALSE))</f>
        <v/>
      </c>
      <c r="AX59" s="979">
        <f>IF($BB$3="４週",SUM(S59:AT59),IF($BB$3="暦月",SUM(S59:AW59),""))</f>
        <v>0</v>
      </c>
      <c r="AY59" s="980"/>
      <c r="AZ59" s="981">
        <f>IF($BB$3="４週",AX59/4,IF($BB$3="暦月",参考様式1!AX59/(参考様式1!$BB$8/7),""))</f>
        <v>0</v>
      </c>
      <c r="BA59" s="982"/>
      <c r="BB59" s="972"/>
      <c r="BC59" s="933"/>
      <c r="BD59" s="933"/>
      <c r="BE59" s="933"/>
      <c r="BF59" s="934"/>
    </row>
    <row r="60" spans="2:58" ht="20.25" customHeight="1" thickBot="1" x14ac:dyDescent="0.45">
      <c r="B60" s="1017"/>
      <c r="C60" s="1024"/>
      <c r="D60" s="1025"/>
      <c r="E60" s="1026"/>
      <c r="F60" s="222">
        <f>C58</f>
        <v>0</v>
      </c>
      <c r="G60" s="1027"/>
      <c r="H60" s="1028"/>
      <c r="I60" s="1029"/>
      <c r="J60" s="1029"/>
      <c r="K60" s="1030"/>
      <c r="L60" s="1031"/>
      <c r="M60" s="974"/>
      <c r="N60" s="974"/>
      <c r="O60" s="975"/>
      <c r="P60" s="983" t="s">
        <v>290</v>
      </c>
      <c r="Q60" s="984"/>
      <c r="R60" s="985"/>
      <c r="S60" s="218" t="str">
        <f>IF(S58="","",VLOOKUP(S58,'[1]シフト記号表（勤務時間帯）'!$C$6:$U$35,19,FALSE))</f>
        <v/>
      </c>
      <c r="T60" s="219" t="str">
        <f>IF(T58="","",VLOOKUP(T58,'[1]シフト記号表（勤務時間帯）'!$C$6:$U$35,19,FALSE))</f>
        <v/>
      </c>
      <c r="U60" s="219" t="str">
        <f>IF(U58="","",VLOOKUP(U58,'[1]シフト記号表（勤務時間帯）'!$C$6:$U$35,19,FALSE))</f>
        <v/>
      </c>
      <c r="V60" s="219" t="str">
        <f>IF(V58="","",VLOOKUP(V58,'[1]シフト記号表（勤務時間帯）'!$C$6:$U$35,19,FALSE))</f>
        <v/>
      </c>
      <c r="W60" s="219" t="str">
        <f>IF(W58="","",VLOOKUP(W58,'[1]シフト記号表（勤務時間帯）'!$C$6:$U$35,19,FALSE))</f>
        <v/>
      </c>
      <c r="X60" s="219" t="str">
        <f>IF(X58="","",VLOOKUP(X58,'[1]シフト記号表（勤務時間帯）'!$C$6:$U$35,19,FALSE))</f>
        <v/>
      </c>
      <c r="Y60" s="220" t="str">
        <f>IF(Y58="","",VLOOKUP(Y58,'[1]シフト記号表（勤務時間帯）'!$C$6:$U$35,19,FALSE))</f>
        <v/>
      </c>
      <c r="Z60" s="218" t="str">
        <f>IF(Z58="","",VLOOKUP(Z58,'[1]シフト記号表（勤務時間帯）'!$C$6:$U$35,19,FALSE))</f>
        <v/>
      </c>
      <c r="AA60" s="219" t="str">
        <f>IF(AA58="","",VLOOKUP(AA58,'[1]シフト記号表（勤務時間帯）'!$C$6:$U$35,19,FALSE))</f>
        <v/>
      </c>
      <c r="AB60" s="219" t="str">
        <f>IF(AB58="","",VLOOKUP(AB58,'[1]シフト記号表（勤務時間帯）'!$C$6:$U$35,19,FALSE))</f>
        <v/>
      </c>
      <c r="AC60" s="219" t="str">
        <f>IF(AC58="","",VLOOKUP(AC58,'[1]シフト記号表（勤務時間帯）'!$C$6:$U$35,19,FALSE))</f>
        <v/>
      </c>
      <c r="AD60" s="219" t="str">
        <f>IF(AD58="","",VLOOKUP(AD58,'[1]シフト記号表（勤務時間帯）'!$C$6:$U$35,19,FALSE))</f>
        <v/>
      </c>
      <c r="AE60" s="219" t="str">
        <f>IF(AE58="","",VLOOKUP(AE58,'[1]シフト記号表（勤務時間帯）'!$C$6:$U$35,19,FALSE))</f>
        <v/>
      </c>
      <c r="AF60" s="220" t="str">
        <f>IF(AF58="","",VLOOKUP(AF58,'[1]シフト記号表（勤務時間帯）'!$C$6:$U$35,19,FALSE))</f>
        <v/>
      </c>
      <c r="AG60" s="218" t="str">
        <f>IF(AG58="","",VLOOKUP(AG58,'[1]シフト記号表（勤務時間帯）'!$C$6:$U$35,19,FALSE))</f>
        <v/>
      </c>
      <c r="AH60" s="219" t="str">
        <f>IF(AH58="","",VLOOKUP(AH58,'[1]シフト記号表（勤務時間帯）'!$C$6:$U$35,19,FALSE))</f>
        <v/>
      </c>
      <c r="AI60" s="219" t="str">
        <f>IF(AI58="","",VLOOKUP(AI58,'[1]シフト記号表（勤務時間帯）'!$C$6:$U$35,19,FALSE))</f>
        <v/>
      </c>
      <c r="AJ60" s="219" t="str">
        <f>IF(AJ58="","",VLOOKUP(AJ58,'[1]シフト記号表（勤務時間帯）'!$C$6:$U$35,19,FALSE))</f>
        <v/>
      </c>
      <c r="AK60" s="219" t="str">
        <f>IF(AK58="","",VLOOKUP(AK58,'[1]シフト記号表（勤務時間帯）'!$C$6:$U$35,19,FALSE))</f>
        <v/>
      </c>
      <c r="AL60" s="219" t="str">
        <f>IF(AL58="","",VLOOKUP(AL58,'[1]シフト記号表（勤務時間帯）'!$C$6:$U$35,19,FALSE))</f>
        <v/>
      </c>
      <c r="AM60" s="220" t="str">
        <f>IF(AM58="","",VLOOKUP(AM58,'[1]シフト記号表（勤務時間帯）'!$C$6:$U$35,19,FALSE))</f>
        <v/>
      </c>
      <c r="AN60" s="218" t="str">
        <f>IF(AN58="","",VLOOKUP(AN58,'[1]シフト記号表（勤務時間帯）'!$C$6:$U$35,19,FALSE))</f>
        <v/>
      </c>
      <c r="AO60" s="219" t="str">
        <f>IF(AO58="","",VLOOKUP(AO58,'[1]シフト記号表（勤務時間帯）'!$C$6:$U$35,19,FALSE))</f>
        <v/>
      </c>
      <c r="AP60" s="219" t="str">
        <f>IF(AP58="","",VLOOKUP(AP58,'[1]シフト記号表（勤務時間帯）'!$C$6:$U$35,19,FALSE))</f>
        <v/>
      </c>
      <c r="AQ60" s="219" t="str">
        <f>IF(AQ58="","",VLOOKUP(AQ58,'[1]シフト記号表（勤務時間帯）'!$C$6:$U$35,19,FALSE))</f>
        <v/>
      </c>
      <c r="AR60" s="219" t="str">
        <f>IF(AR58="","",VLOOKUP(AR58,'[1]シフト記号表（勤務時間帯）'!$C$6:$U$35,19,FALSE))</f>
        <v/>
      </c>
      <c r="AS60" s="219" t="str">
        <f>IF(AS58="","",VLOOKUP(AS58,'[1]シフト記号表（勤務時間帯）'!$C$6:$U$35,19,FALSE))</f>
        <v/>
      </c>
      <c r="AT60" s="220" t="str">
        <f>IF(AT58="","",VLOOKUP(AT58,'[1]シフト記号表（勤務時間帯）'!$C$6:$U$35,19,FALSE))</f>
        <v/>
      </c>
      <c r="AU60" s="218" t="str">
        <f>IF(AU58="","",VLOOKUP(AU58,'[1]シフト記号表（勤務時間帯）'!$C$6:$U$35,19,FALSE))</f>
        <v/>
      </c>
      <c r="AV60" s="219" t="str">
        <f>IF(AV58="","",VLOOKUP(AV58,'[1]シフト記号表（勤務時間帯）'!$C$6:$U$35,19,FALSE))</f>
        <v/>
      </c>
      <c r="AW60" s="219" t="str">
        <f>IF(AW58="","",VLOOKUP(AW58,'[1]シフト記号表（勤務時間帯）'!$C$6:$U$35,19,FALSE))</f>
        <v/>
      </c>
      <c r="AX60" s="986">
        <f>IF($BB$3="４週",SUM(S60:AT60),IF($BB$3="暦月",SUM(S60:AW60),""))</f>
        <v>0</v>
      </c>
      <c r="AY60" s="987"/>
      <c r="AZ60" s="988">
        <f>IF($BB$3="４週",AX60/4,IF($BB$3="暦月",参考様式1!AX60/(参考様式1!$BB$8/7),""))</f>
        <v>0</v>
      </c>
      <c r="BA60" s="989"/>
      <c r="BB60" s="973"/>
      <c r="BC60" s="974"/>
      <c r="BD60" s="974"/>
      <c r="BE60" s="974"/>
      <c r="BF60" s="975"/>
    </row>
    <row r="61" spans="2:58" s="230" customFormat="1" ht="6" customHeight="1" thickBot="1" x14ac:dyDescent="0.45">
      <c r="B61" s="223"/>
      <c r="C61" s="224"/>
      <c r="D61" s="224"/>
      <c r="E61" s="224"/>
      <c r="F61" s="225"/>
      <c r="G61" s="225"/>
      <c r="H61" s="226"/>
      <c r="I61" s="226"/>
      <c r="J61" s="226"/>
      <c r="K61" s="226"/>
      <c r="L61" s="225"/>
      <c r="M61" s="225"/>
      <c r="N61" s="225"/>
      <c r="O61" s="225"/>
      <c r="P61" s="227"/>
      <c r="Q61" s="227"/>
      <c r="R61" s="227"/>
      <c r="S61" s="226"/>
      <c r="T61" s="226"/>
      <c r="U61" s="226"/>
      <c r="V61" s="226"/>
      <c r="W61" s="226"/>
      <c r="X61" s="226"/>
      <c r="Y61" s="226"/>
      <c r="Z61" s="226"/>
      <c r="AA61" s="226"/>
      <c r="AB61" s="226"/>
      <c r="AC61" s="226"/>
      <c r="AD61" s="226"/>
      <c r="AE61" s="226"/>
      <c r="AF61" s="226"/>
      <c r="AG61" s="226"/>
      <c r="AH61" s="226"/>
      <c r="AI61" s="226"/>
      <c r="AJ61" s="226"/>
      <c r="AK61" s="226"/>
      <c r="AL61" s="226"/>
      <c r="AM61" s="226"/>
      <c r="AN61" s="226"/>
      <c r="AO61" s="226"/>
      <c r="AP61" s="226"/>
      <c r="AQ61" s="226"/>
      <c r="AR61" s="226"/>
      <c r="AS61" s="226"/>
      <c r="AT61" s="226"/>
      <c r="AU61" s="226"/>
      <c r="AV61" s="226"/>
      <c r="AW61" s="226"/>
      <c r="AX61" s="228"/>
      <c r="AY61" s="228"/>
      <c r="AZ61" s="228"/>
      <c r="BA61" s="228"/>
      <c r="BB61" s="225"/>
      <c r="BC61" s="225"/>
      <c r="BD61" s="225"/>
      <c r="BE61" s="225"/>
      <c r="BF61" s="229"/>
    </row>
    <row r="62" spans="2:58" ht="20.100000000000001" customHeight="1" x14ac:dyDescent="0.4">
      <c r="B62" s="231"/>
      <c r="C62" s="232"/>
      <c r="D62" s="232"/>
      <c r="E62" s="232"/>
      <c r="F62" s="232"/>
      <c r="G62" s="918" t="s">
        <v>291</v>
      </c>
      <c r="H62" s="918"/>
      <c r="I62" s="918"/>
      <c r="J62" s="918"/>
      <c r="K62" s="918"/>
      <c r="L62" s="918"/>
      <c r="M62" s="918"/>
      <c r="N62" s="918"/>
      <c r="O62" s="918"/>
      <c r="P62" s="918"/>
      <c r="Q62" s="918"/>
      <c r="R62" s="919"/>
      <c r="S62" s="233" t="str">
        <f>IF(SUMIF($F$22:$F$60, "生活相談員", S22:S60)=0,"",SUMIF($F$22:$F$60,"生活相談員",S22:S60))</f>
        <v/>
      </c>
      <c r="T62" s="234" t="str">
        <f t="shared" ref="T62:AW62" si="1">IF(SUMIF($F$22:$F$60, "生活相談員", T22:T60)=0,"",SUMIF($F$22:$F$60,"生活相談員",T22:T60))</f>
        <v/>
      </c>
      <c r="U62" s="234" t="str">
        <f t="shared" si="1"/>
        <v/>
      </c>
      <c r="V62" s="234" t="str">
        <f t="shared" si="1"/>
        <v/>
      </c>
      <c r="W62" s="234" t="str">
        <f t="shared" si="1"/>
        <v/>
      </c>
      <c r="X62" s="234" t="str">
        <f t="shared" si="1"/>
        <v/>
      </c>
      <c r="Y62" s="235" t="str">
        <f t="shared" si="1"/>
        <v/>
      </c>
      <c r="Z62" s="233" t="str">
        <f t="shared" si="1"/>
        <v/>
      </c>
      <c r="AA62" s="234" t="str">
        <f t="shared" si="1"/>
        <v/>
      </c>
      <c r="AB62" s="234" t="str">
        <f t="shared" si="1"/>
        <v/>
      </c>
      <c r="AC62" s="234" t="str">
        <f t="shared" si="1"/>
        <v/>
      </c>
      <c r="AD62" s="234" t="str">
        <f t="shared" si="1"/>
        <v/>
      </c>
      <c r="AE62" s="234" t="str">
        <f t="shared" si="1"/>
        <v/>
      </c>
      <c r="AF62" s="235" t="str">
        <f t="shared" si="1"/>
        <v/>
      </c>
      <c r="AG62" s="233" t="str">
        <f t="shared" si="1"/>
        <v/>
      </c>
      <c r="AH62" s="234" t="str">
        <f t="shared" si="1"/>
        <v/>
      </c>
      <c r="AI62" s="234" t="str">
        <f t="shared" si="1"/>
        <v/>
      </c>
      <c r="AJ62" s="234" t="str">
        <f t="shared" si="1"/>
        <v/>
      </c>
      <c r="AK62" s="234" t="str">
        <f t="shared" si="1"/>
        <v/>
      </c>
      <c r="AL62" s="234" t="str">
        <f t="shared" si="1"/>
        <v/>
      </c>
      <c r="AM62" s="235" t="str">
        <f t="shared" si="1"/>
        <v/>
      </c>
      <c r="AN62" s="233" t="str">
        <f t="shared" si="1"/>
        <v/>
      </c>
      <c r="AO62" s="234" t="str">
        <f t="shared" si="1"/>
        <v/>
      </c>
      <c r="AP62" s="234" t="str">
        <f t="shared" si="1"/>
        <v/>
      </c>
      <c r="AQ62" s="234" t="str">
        <f t="shared" si="1"/>
        <v/>
      </c>
      <c r="AR62" s="234" t="str">
        <f t="shared" si="1"/>
        <v/>
      </c>
      <c r="AS62" s="234" t="str">
        <f t="shared" si="1"/>
        <v/>
      </c>
      <c r="AT62" s="235" t="str">
        <f t="shared" si="1"/>
        <v/>
      </c>
      <c r="AU62" s="233" t="str">
        <f t="shared" si="1"/>
        <v/>
      </c>
      <c r="AV62" s="234" t="str">
        <f t="shared" si="1"/>
        <v/>
      </c>
      <c r="AW62" s="235" t="str">
        <f t="shared" si="1"/>
        <v/>
      </c>
      <c r="AX62" s="920" t="str">
        <f>IF(SUMIF($F$22:$F$60, "生活相談員", AX22:AY60)=0,"",SUMIF($F$22:$F$60,"生活相談員",AX22:AY60))</f>
        <v/>
      </c>
      <c r="AY62" s="921"/>
      <c r="AZ62" s="941" t="str">
        <f>IF(AX62="","",IF($BB$3="４週",AX62/4,IF($BB$3="暦月",AX62/(参考様式1!$BB$8/7),"")))</f>
        <v/>
      </c>
      <c r="BA62" s="942"/>
      <c r="BB62" s="943"/>
      <c r="BC62" s="944"/>
      <c r="BD62" s="944"/>
      <c r="BE62" s="944"/>
      <c r="BF62" s="945"/>
    </row>
    <row r="63" spans="2:58" ht="20.25" customHeight="1" x14ac:dyDescent="0.4">
      <c r="B63" s="236"/>
      <c r="C63" s="237"/>
      <c r="D63" s="237"/>
      <c r="E63" s="237"/>
      <c r="F63" s="237"/>
      <c r="G63" s="952" t="s">
        <v>292</v>
      </c>
      <c r="H63" s="952"/>
      <c r="I63" s="952"/>
      <c r="J63" s="952"/>
      <c r="K63" s="952"/>
      <c r="L63" s="952"/>
      <c r="M63" s="952"/>
      <c r="N63" s="952"/>
      <c r="O63" s="952"/>
      <c r="P63" s="952"/>
      <c r="Q63" s="952"/>
      <c r="R63" s="953"/>
      <c r="S63" s="238" t="str">
        <f t="shared" ref="S63:AW63" si="2">IF(SUMIF($F$22:$F$60, "介護職員", S22:S60)=0,"",SUMIF($F$22:$F$60, "介護職員", S22:S60))</f>
        <v/>
      </c>
      <c r="T63" s="239" t="str">
        <f t="shared" si="2"/>
        <v/>
      </c>
      <c r="U63" s="239" t="str">
        <f t="shared" si="2"/>
        <v/>
      </c>
      <c r="V63" s="239" t="str">
        <f t="shared" si="2"/>
        <v/>
      </c>
      <c r="W63" s="239" t="str">
        <f t="shared" si="2"/>
        <v/>
      </c>
      <c r="X63" s="239" t="str">
        <f t="shared" si="2"/>
        <v/>
      </c>
      <c r="Y63" s="240" t="str">
        <f t="shared" si="2"/>
        <v/>
      </c>
      <c r="Z63" s="238" t="str">
        <f t="shared" si="2"/>
        <v/>
      </c>
      <c r="AA63" s="239" t="str">
        <f t="shared" si="2"/>
        <v/>
      </c>
      <c r="AB63" s="239" t="str">
        <f t="shared" si="2"/>
        <v/>
      </c>
      <c r="AC63" s="239" t="str">
        <f t="shared" si="2"/>
        <v/>
      </c>
      <c r="AD63" s="239" t="str">
        <f t="shared" si="2"/>
        <v/>
      </c>
      <c r="AE63" s="239" t="str">
        <f t="shared" si="2"/>
        <v/>
      </c>
      <c r="AF63" s="240" t="str">
        <f t="shared" si="2"/>
        <v/>
      </c>
      <c r="AG63" s="238" t="str">
        <f t="shared" si="2"/>
        <v/>
      </c>
      <c r="AH63" s="239" t="str">
        <f t="shared" si="2"/>
        <v/>
      </c>
      <c r="AI63" s="239" t="str">
        <f t="shared" si="2"/>
        <v/>
      </c>
      <c r="AJ63" s="239" t="str">
        <f t="shared" si="2"/>
        <v/>
      </c>
      <c r="AK63" s="239" t="str">
        <f t="shared" si="2"/>
        <v/>
      </c>
      <c r="AL63" s="239" t="str">
        <f t="shared" si="2"/>
        <v/>
      </c>
      <c r="AM63" s="240" t="str">
        <f t="shared" si="2"/>
        <v/>
      </c>
      <c r="AN63" s="238" t="str">
        <f t="shared" si="2"/>
        <v/>
      </c>
      <c r="AO63" s="239" t="str">
        <f t="shared" si="2"/>
        <v/>
      </c>
      <c r="AP63" s="239" t="str">
        <f t="shared" si="2"/>
        <v/>
      </c>
      <c r="AQ63" s="239" t="str">
        <f t="shared" si="2"/>
        <v/>
      </c>
      <c r="AR63" s="239" t="str">
        <f t="shared" si="2"/>
        <v/>
      </c>
      <c r="AS63" s="239" t="str">
        <f t="shared" si="2"/>
        <v/>
      </c>
      <c r="AT63" s="240" t="str">
        <f t="shared" si="2"/>
        <v/>
      </c>
      <c r="AU63" s="238" t="str">
        <f t="shared" si="2"/>
        <v/>
      </c>
      <c r="AV63" s="239" t="str">
        <f t="shared" si="2"/>
        <v/>
      </c>
      <c r="AW63" s="240" t="str">
        <f t="shared" si="2"/>
        <v/>
      </c>
      <c r="AX63" s="954" t="str">
        <f>IF(SUMIF($F$22:$F$60, "介護職員", AX22:AX60)=0,"",SUMIF($F$22:$F$60, "介護職員", AX22:AX60))</f>
        <v/>
      </c>
      <c r="AY63" s="955"/>
      <c r="AZ63" s="956" t="str">
        <f>IF(AX63="","",IF($BB$3="４週",AX63/4,IF($BB$3="暦月",AX63/(参考様式1!$BB$8/7),"")))</f>
        <v/>
      </c>
      <c r="BA63" s="957"/>
      <c r="BB63" s="946"/>
      <c r="BC63" s="947"/>
      <c r="BD63" s="947"/>
      <c r="BE63" s="947"/>
      <c r="BF63" s="948"/>
    </row>
    <row r="64" spans="2:58" ht="20.25" customHeight="1" x14ac:dyDescent="0.4">
      <c r="B64" s="236"/>
      <c r="C64" s="237"/>
      <c r="D64" s="237"/>
      <c r="E64" s="237"/>
      <c r="F64" s="237"/>
      <c r="G64" s="952" t="s">
        <v>293</v>
      </c>
      <c r="H64" s="952"/>
      <c r="I64" s="952"/>
      <c r="J64" s="952"/>
      <c r="K64" s="952"/>
      <c r="L64" s="952"/>
      <c r="M64" s="952"/>
      <c r="N64" s="952"/>
      <c r="O64" s="952"/>
      <c r="P64" s="952"/>
      <c r="Q64" s="952"/>
      <c r="R64" s="953"/>
      <c r="S64" s="241"/>
      <c r="T64" s="242"/>
      <c r="U64" s="242"/>
      <c r="V64" s="242"/>
      <c r="W64" s="242"/>
      <c r="X64" s="242"/>
      <c r="Y64" s="243"/>
      <c r="Z64" s="241"/>
      <c r="AA64" s="242"/>
      <c r="AB64" s="242"/>
      <c r="AC64" s="242"/>
      <c r="AD64" s="242"/>
      <c r="AE64" s="242"/>
      <c r="AF64" s="243"/>
      <c r="AG64" s="241"/>
      <c r="AH64" s="242"/>
      <c r="AI64" s="242"/>
      <c r="AJ64" s="242"/>
      <c r="AK64" s="242"/>
      <c r="AL64" s="242"/>
      <c r="AM64" s="243"/>
      <c r="AN64" s="241"/>
      <c r="AO64" s="242"/>
      <c r="AP64" s="242"/>
      <c r="AQ64" s="242"/>
      <c r="AR64" s="242"/>
      <c r="AS64" s="242"/>
      <c r="AT64" s="243"/>
      <c r="AU64" s="241"/>
      <c r="AV64" s="242"/>
      <c r="AW64" s="243"/>
      <c r="AX64" s="958"/>
      <c r="AY64" s="959"/>
      <c r="AZ64" s="959"/>
      <c r="BA64" s="960"/>
      <c r="BB64" s="946"/>
      <c r="BC64" s="947"/>
      <c r="BD64" s="947"/>
      <c r="BE64" s="947"/>
      <c r="BF64" s="948"/>
    </row>
    <row r="65" spans="1:73" ht="20.25" customHeight="1" x14ac:dyDescent="0.4">
      <c r="B65" s="236"/>
      <c r="C65" s="237"/>
      <c r="D65" s="237"/>
      <c r="E65" s="237"/>
      <c r="F65" s="237"/>
      <c r="G65" s="952" t="s">
        <v>294</v>
      </c>
      <c r="H65" s="952"/>
      <c r="I65" s="952"/>
      <c r="J65" s="952"/>
      <c r="K65" s="952"/>
      <c r="L65" s="952"/>
      <c r="M65" s="952"/>
      <c r="N65" s="952"/>
      <c r="O65" s="952"/>
      <c r="P65" s="952"/>
      <c r="Q65" s="952"/>
      <c r="R65" s="953"/>
      <c r="S65" s="241"/>
      <c r="T65" s="242"/>
      <c r="U65" s="242"/>
      <c r="V65" s="242"/>
      <c r="W65" s="242"/>
      <c r="X65" s="242"/>
      <c r="Y65" s="243"/>
      <c r="Z65" s="241"/>
      <c r="AA65" s="242"/>
      <c r="AB65" s="242"/>
      <c r="AC65" s="242"/>
      <c r="AD65" s="242"/>
      <c r="AE65" s="242"/>
      <c r="AF65" s="243"/>
      <c r="AG65" s="241"/>
      <c r="AH65" s="242"/>
      <c r="AI65" s="242"/>
      <c r="AJ65" s="242"/>
      <c r="AK65" s="242"/>
      <c r="AL65" s="242"/>
      <c r="AM65" s="243"/>
      <c r="AN65" s="241"/>
      <c r="AO65" s="242"/>
      <c r="AP65" s="242"/>
      <c r="AQ65" s="242"/>
      <c r="AR65" s="242"/>
      <c r="AS65" s="242"/>
      <c r="AT65" s="243"/>
      <c r="AU65" s="241"/>
      <c r="AV65" s="242"/>
      <c r="AW65" s="243"/>
      <c r="AX65" s="961"/>
      <c r="AY65" s="962"/>
      <c r="AZ65" s="962"/>
      <c r="BA65" s="963"/>
      <c r="BB65" s="946"/>
      <c r="BC65" s="947"/>
      <c r="BD65" s="947"/>
      <c r="BE65" s="947"/>
      <c r="BF65" s="948"/>
    </row>
    <row r="66" spans="1:73" ht="20.25" customHeight="1" thickBot="1" x14ac:dyDescent="0.45">
      <c r="B66" s="244"/>
      <c r="C66" s="245"/>
      <c r="D66" s="245"/>
      <c r="E66" s="245"/>
      <c r="F66" s="245"/>
      <c r="G66" s="990" t="s">
        <v>295</v>
      </c>
      <c r="H66" s="990"/>
      <c r="I66" s="990"/>
      <c r="J66" s="990"/>
      <c r="K66" s="990"/>
      <c r="L66" s="990"/>
      <c r="M66" s="990"/>
      <c r="N66" s="990"/>
      <c r="O66" s="990"/>
      <c r="P66" s="990"/>
      <c r="Q66" s="990"/>
      <c r="R66" s="991"/>
      <c r="S66" s="246" t="str">
        <f>IF(S65&lt;&gt;"",IF(S64&gt;15,((S64-15)/5+1)*S65,S65),"")</f>
        <v/>
      </c>
      <c r="T66" s="247" t="str">
        <f t="shared" ref="T66:AW66" si="3">IF(T65&lt;&gt;"",IF(T64&gt;15,((T64-15)/5+1)*T65,T65),"")</f>
        <v/>
      </c>
      <c r="U66" s="247" t="str">
        <f t="shared" si="3"/>
        <v/>
      </c>
      <c r="V66" s="247" t="str">
        <f t="shared" si="3"/>
        <v/>
      </c>
      <c r="W66" s="247" t="str">
        <f t="shared" si="3"/>
        <v/>
      </c>
      <c r="X66" s="247" t="str">
        <f t="shared" si="3"/>
        <v/>
      </c>
      <c r="Y66" s="248" t="str">
        <f t="shared" si="3"/>
        <v/>
      </c>
      <c r="Z66" s="246" t="str">
        <f t="shared" si="3"/>
        <v/>
      </c>
      <c r="AA66" s="247" t="str">
        <f t="shared" si="3"/>
        <v/>
      </c>
      <c r="AB66" s="247" t="str">
        <f t="shared" si="3"/>
        <v/>
      </c>
      <c r="AC66" s="247" t="str">
        <f t="shared" si="3"/>
        <v/>
      </c>
      <c r="AD66" s="247" t="str">
        <f t="shared" si="3"/>
        <v/>
      </c>
      <c r="AE66" s="247" t="str">
        <f t="shared" si="3"/>
        <v/>
      </c>
      <c r="AF66" s="248" t="str">
        <f t="shared" si="3"/>
        <v/>
      </c>
      <c r="AG66" s="246" t="str">
        <f t="shared" si="3"/>
        <v/>
      </c>
      <c r="AH66" s="247" t="str">
        <f t="shared" si="3"/>
        <v/>
      </c>
      <c r="AI66" s="247" t="str">
        <f t="shared" si="3"/>
        <v/>
      </c>
      <c r="AJ66" s="247" t="str">
        <f t="shared" si="3"/>
        <v/>
      </c>
      <c r="AK66" s="247" t="str">
        <f t="shared" si="3"/>
        <v/>
      </c>
      <c r="AL66" s="247" t="str">
        <f t="shared" si="3"/>
        <v/>
      </c>
      <c r="AM66" s="248" t="str">
        <f t="shared" si="3"/>
        <v/>
      </c>
      <c r="AN66" s="246" t="str">
        <f t="shared" si="3"/>
        <v/>
      </c>
      <c r="AO66" s="247" t="str">
        <f t="shared" si="3"/>
        <v/>
      </c>
      <c r="AP66" s="247" t="str">
        <f t="shared" si="3"/>
        <v/>
      </c>
      <c r="AQ66" s="247" t="str">
        <f t="shared" si="3"/>
        <v/>
      </c>
      <c r="AR66" s="247" t="str">
        <f t="shared" si="3"/>
        <v/>
      </c>
      <c r="AS66" s="247" t="str">
        <f t="shared" si="3"/>
        <v/>
      </c>
      <c r="AT66" s="248" t="str">
        <f t="shared" si="3"/>
        <v/>
      </c>
      <c r="AU66" s="238" t="str">
        <f t="shared" si="3"/>
        <v/>
      </c>
      <c r="AV66" s="239" t="str">
        <f t="shared" si="3"/>
        <v/>
      </c>
      <c r="AW66" s="240" t="str">
        <f t="shared" si="3"/>
        <v/>
      </c>
      <c r="AX66" s="961"/>
      <c r="AY66" s="962"/>
      <c r="AZ66" s="962"/>
      <c r="BA66" s="963"/>
      <c r="BB66" s="946"/>
      <c r="BC66" s="947"/>
      <c r="BD66" s="947"/>
      <c r="BE66" s="947"/>
      <c r="BF66" s="948"/>
    </row>
    <row r="67" spans="1:73" ht="18.75" customHeight="1" x14ac:dyDescent="0.4">
      <c r="B67" s="992" t="s">
        <v>296</v>
      </c>
      <c r="C67" s="993"/>
      <c r="D67" s="993"/>
      <c r="E67" s="993"/>
      <c r="F67" s="993"/>
      <c r="G67" s="993"/>
      <c r="H67" s="993"/>
      <c r="I67" s="993"/>
      <c r="J67" s="993"/>
      <c r="K67" s="994"/>
      <c r="L67" s="998" t="s">
        <v>297</v>
      </c>
      <c r="M67" s="998"/>
      <c r="N67" s="998"/>
      <c r="O67" s="998"/>
      <c r="P67" s="998"/>
      <c r="Q67" s="998"/>
      <c r="R67" s="999"/>
      <c r="S67" s="249" t="str">
        <f>IF($L67="","",IF(COUNTIFS($F$22:$F$60,$L67,S$22:S$60,"&gt;0")=0,"",COUNTIFS($F$22:$F$60,$L67,S$22:S$60,"&gt;0")))</f>
        <v/>
      </c>
      <c r="T67" s="250" t="str">
        <f t="shared" ref="T67:AW71" si="4">IF($L67="","",IF(COUNTIFS($F$22:$F$60,$L67,T$22:T$60,"&gt;0")=0,"",COUNTIFS($F$22:$F$60,$L67,T$22:T$60,"&gt;0")))</f>
        <v/>
      </c>
      <c r="U67" s="250" t="str">
        <f t="shared" si="4"/>
        <v/>
      </c>
      <c r="V67" s="250" t="str">
        <f t="shared" si="4"/>
        <v/>
      </c>
      <c r="W67" s="250" t="str">
        <f t="shared" si="4"/>
        <v/>
      </c>
      <c r="X67" s="250" t="str">
        <f t="shared" si="4"/>
        <v/>
      </c>
      <c r="Y67" s="251" t="str">
        <f t="shared" si="4"/>
        <v/>
      </c>
      <c r="Z67" s="252" t="str">
        <f t="shared" si="4"/>
        <v/>
      </c>
      <c r="AA67" s="250" t="str">
        <f t="shared" si="4"/>
        <v/>
      </c>
      <c r="AB67" s="250" t="str">
        <f t="shared" si="4"/>
        <v/>
      </c>
      <c r="AC67" s="250" t="str">
        <f t="shared" si="4"/>
        <v/>
      </c>
      <c r="AD67" s="250" t="str">
        <f t="shared" si="4"/>
        <v/>
      </c>
      <c r="AE67" s="250" t="str">
        <f t="shared" si="4"/>
        <v/>
      </c>
      <c r="AF67" s="251" t="str">
        <f t="shared" si="4"/>
        <v/>
      </c>
      <c r="AG67" s="250" t="str">
        <f t="shared" si="4"/>
        <v/>
      </c>
      <c r="AH67" s="250" t="str">
        <f t="shared" si="4"/>
        <v/>
      </c>
      <c r="AI67" s="250" t="str">
        <f t="shared" si="4"/>
        <v/>
      </c>
      <c r="AJ67" s="250" t="str">
        <f t="shared" si="4"/>
        <v/>
      </c>
      <c r="AK67" s="250" t="str">
        <f t="shared" si="4"/>
        <v/>
      </c>
      <c r="AL67" s="250" t="str">
        <f t="shared" si="4"/>
        <v/>
      </c>
      <c r="AM67" s="251" t="str">
        <f t="shared" si="4"/>
        <v/>
      </c>
      <c r="AN67" s="250" t="str">
        <f t="shared" si="4"/>
        <v/>
      </c>
      <c r="AO67" s="250" t="str">
        <f t="shared" si="4"/>
        <v/>
      </c>
      <c r="AP67" s="250" t="str">
        <f t="shared" si="4"/>
        <v/>
      </c>
      <c r="AQ67" s="250" t="str">
        <f t="shared" si="4"/>
        <v/>
      </c>
      <c r="AR67" s="250" t="str">
        <f t="shared" si="4"/>
        <v/>
      </c>
      <c r="AS67" s="250" t="str">
        <f t="shared" si="4"/>
        <v/>
      </c>
      <c r="AT67" s="251" t="str">
        <f t="shared" si="4"/>
        <v/>
      </c>
      <c r="AU67" s="250" t="str">
        <f t="shared" si="4"/>
        <v/>
      </c>
      <c r="AV67" s="250" t="str">
        <f t="shared" si="4"/>
        <v/>
      </c>
      <c r="AW67" s="251" t="str">
        <f t="shared" si="4"/>
        <v/>
      </c>
      <c r="AX67" s="961"/>
      <c r="AY67" s="962"/>
      <c r="AZ67" s="962"/>
      <c r="BA67" s="963"/>
      <c r="BB67" s="946"/>
      <c r="BC67" s="947"/>
      <c r="BD67" s="947"/>
      <c r="BE67" s="947"/>
      <c r="BF67" s="948"/>
    </row>
    <row r="68" spans="1:73" ht="18.75" customHeight="1" x14ac:dyDescent="0.4">
      <c r="B68" s="992"/>
      <c r="C68" s="993"/>
      <c r="D68" s="993"/>
      <c r="E68" s="993"/>
      <c r="F68" s="993"/>
      <c r="G68" s="993"/>
      <c r="H68" s="993"/>
      <c r="I68" s="993"/>
      <c r="J68" s="993"/>
      <c r="K68" s="994"/>
      <c r="L68" s="1000" t="s">
        <v>298</v>
      </c>
      <c r="M68" s="1000"/>
      <c r="N68" s="1000"/>
      <c r="O68" s="1000"/>
      <c r="P68" s="1000"/>
      <c r="Q68" s="1000"/>
      <c r="R68" s="1001"/>
      <c r="S68" s="253" t="str">
        <f t="shared" ref="S68:AH71" si="5">IF($L68="","",IF(COUNTIFS($F$22:$F$60,$L68,S$22:S$60,"&gt;0")=0,"",COUNTIFS($F$22:$F$60,$L68,S$22:S$60,"&gt;0")))</f>
        <v/>
      </c>
      <c r="T68" s="254" t="str">
        <f>IF($L68="","",IF(COUNTIFS($F$22:$F$60,$L68,T$22:T$60,"&gt;0")=0,"",COUNTIFS($F$22:$F$60,$L68,T$22:T$60,"&gt;0")))</f>
        <v/>
      </c>
      <c r="U68" s="254" t="str">
        <f t="shared" si="5"/>
        <v/>
      </c>
      <c r="V68" s="254" t="str">
        <f t="shared" si="5"/>
        <v/>
      </c>
      <c r="W68" s="254" t="str">
        <f t="shared" si="5"/>
        <v/>
      </c>
      <c r="X68" s="254" t="str">
        <f t="shared" si="5"/>
        <v/>
      </c>
      <c r="Y68" s="255" t="str">
        <f t="shared" si="5"/>
        <v/>
      </c>
      <c r="Z68" s="256" t="str">
        <f t="shared" si="5"/>
        <v/>
      </c>
      <c r="AA68" s="254" t="str">
        <f t="shared" si="5"/>
        <v/>
      </c>
      <c r="AB68" s="254" t="str">
        <f t="shared" si="5"/>
        <v/>
      </c>
      <c r="AC68" s="254" t="str">
        <f t="shared" si="5"/>
        <v/>
      </c>
      <c r="AD68" s="254" t="str">
        <f t="shared" si="5"/>
        <v/>
      </c>
      <c r="AE68" s="254" t="str">
        <f t="shared" si="5"/>
        <v/>
      </c>
      <c r="AF68" s="255" t="str">
        <f t="shared" si="5"/>
        <v/>
      </c>
      <c r="AG68" s="254" t="str">
        <f t="shared" si="5"/>
        <v/>
      </c>
      <c r="AH68" s="254" t="str">
        <f t="shared" si="5"/>
        <v/>
      </c>
      <c r="AI68" s="254" t="str">
        <f t="shared" si="4"/>
        <v/>
      </c>
      <c r="AJ68" s="254" t="str">
        <f t="shared" si="4"/>
        <v/>
      </c>
      <c r="AK68" s="254" t="str">
        <f t="shared" si="4"/>
        <v/>
      </c>
      <c r="AL68" s="254" t="str">
        <f t="shared" si="4"/>
        <v/>
      </c>
      <c r="AM68" s="255" t="str">
        <f t="shared" si="4"/>
        <v/>
      </c>
      <c r="AN68" s="254" t="str">
        <f t="shared" si="4"/>
        <v/>
      </c>
      <c r="AO68" s="254" t="str">
        <f t="shared" si="4"/>
        <v/>
      </c>
      <c r="AP68" s="254" t="str">
        <f t="shared" si="4"/>
        <v/>
      </c>
      <c r="AQ68" s="254" t="str">
        <f t="shared" si="4"/>
        <v/>
      </c>
      <c r="AR68" s="254" t="str">
        <f t="shared" si="4"/>
        <v/>
      </c>
      <c r="AS68" s="254" t="str">
        <f t="shared" si="4"/>
        <v/>
      </c>
      <c r="AT68" s="255" t="str">
        <f t="shared" si="4"/>
        <v/>
      </c>
      <c r="AU68" s="254" t="str">
        <f t="shared" si="4"/>
        <v/>
      </c>
      <c r="AV68" s="254" t="str">
        <f t="shared" si="4"/>
        <v/>
      </c>
      <c r="AW68" s="255" t="str">
        <f t="shared" si="4"/>
        <v/>
      </c>
      <c r="AX68" s="961"/>
      <c r="AY68" s="962"/>
      <c r="AZ68" s="962"/>
      <c r="BA68" s="963"/>
      <c r="BB68" s="946"/>
      <c r="BC68" s="947"/>
      <c r="BD68" s="947"/>
      <c r="BE68" s="947"/>
      <c r="BF68" s="948"/>
    </row>
    <row r="69" spans="1:73" ht="18.75" customHeight="1" x14ac:dyDescent="0.4">
      <c r="B69" s="992"/>
      <c r="C69" s="993"/>
      <c r="D69" s="993"/>
      <c r="E69" s="993"/>
      <c r="F69" s="993"/>
      <c r="G69" s="993"/>
      <c r="H69" s="993"/>
      <c r="I69" s="993"/>
      <c r="J69" s="993"/>
      <c r="K69" s="994"/>
      <c r="L69" s="1000" t="s">
        <v>299</v>
      </c>
      <c r="M69" s="1000"/>
      <c r="N69" s="1000"/>
      <c r="O69" s="1000"/>
      <c r="P69" s="1000"/>
      <c r="Q69" s="1000"/>
      <c r="R69" s="1001"/>
      <c r="S69" s="253" t="str">
        <f t="shared" si="5"/>
        <v/>
      </c>
      <c r="T69" s="254" t="str">
        <f t="shared" si="4"/>
        <v/>
      </c>
      <c r="U69" s="254" t="str">
        <f t="shared" si="4"/>
        <v/>
      </c>
      <c r="V69" s="254" t="str">
        <f t="shared" si="4"/>
        <v/>
      </c>
      <c r="W69" s="254" t="str">
        <f t="shared" si="4"/>
        <v/>
      </c>
      <c r="X69" s="254" t="str">
        <f>IF($L69="","",IF(COUNTIFS($F$22:$F$60,$L69,X$22:X$60,"&gt;0")=0,"",COUNTIFS($F$22:$F$60,$L69,X$22:X$60,"&gt;0")))</f>
        <v/>
      </c>
      <c r="Y69" s="255" t="str">
        <f t="shared" si="4"/>
        <v/>
      </c>
      <c r="Z69" s="256" t="str">
        <f t="shared" si="4"/>
        <v/>
      </c>
      <c r="AA69" s="254" t="str">
        <f t="shared" si="4"/>
        <v/>
      </c>
      <c r="AB69" s="254" t="str">
        <f t="shared" si="4"/>
        <v/>
      </c>
      <c r="AC69" s="254" t="str">
        <f t="shared" si="4"/>
        <v/>
      </c>
      <c r="AD69" s="254" t="str">
        <f t="shared" si="4"/>
        <v/>
      </c>
      <c r="AE69" s="254" t="str">
        <f t="shared" si="4"/>
        <v/>
      </c>
      <c r="AF69" s="255" t="str">
        <f t="shared" si="4"/>
        <v/>
      </c>
      <c r="AG69" s="254" t="str">
        <f t="shared" si="4"/>
        <v/>
      </c>
      <c r="AH69" s="254" t="str">
        <f t="shared" si="4"/>
        <v/>
      </c>
      <c r="AI69" s="254" t="str">
        <f t="shared" si="4"/>
        <v/>
      </c>
      <c r="AJ69" s="254" t="str">
        <f t="shared" si="4"/>
        <v/>
      </c>
      <c r="AK69" s="254" t="str">
        <f t="shared" si="4"/>
        <v/>
      </c>
      <c r="AL69" s="254" t="str">
        <f t="shared" si="4"/>
        <v/>
      </c>
      <c r="AM69" s="255" t="str">
        <f t="shared" si="4"/>
        <v/>
      </c>
      <c r="AN69" s="254" t="str">
        <f t="shared" si="4"/>
        <v/>
      </c>
      <c r="AO69" s="254" t="str">
        <f t="shared" si="4"/>
        <v/>
      </c>
      <c r="AP69" s="254" t="str">
        <f t="shared" si="4"/>
        <v/>
      </c>
      <c r="AQ69" s="254" t="str">
        <f t="shared" si="4"/>
        <v/>
      </c>
      <c r="AR69" s="254" t="str">
        <f t="shared" si="4"/>
        <v/>
      </c>
      <c r="AS69" s="254" t="str">
        <f t="shared" si="4"/>
        <v/>
      </c>
      <c r="AT69" s="255" t="str">
        <f t="shared" si="4"/>
        <v/>
      </c>
      <c r="AU69" s="254" t="str">
        <f t="shared" si="4"/>
        <v/>
      </c>
      <c r="AV69" s="254" t="str">
        <f t="shared" si="4"/>
        <v/>
      </c>
      <c r="AW69" s="255" t="str">
        <f t="shared" si="4"/>
        <v/>
      </c>
      <c r="AX69" s="961"/>
      <c r="AY69" s="962"/>
      <c r="AZ69" s="962"/>
      <c r="BA69" s="963"/>
      <c r="BB69" s="946"/>
      <c r="BC69" s="947"/>
      <c r="BD69" s="947"/>
      <c r="BE69" s="947"/>
      <c r="BF69" s="948"/>
    </row>
    <row r="70" spans="1:73" ht="18.75" customHeight="1" x14ac:dyDescent="0.4">
      <c r="B70" s="992"/>
      <c r="C70" s="993"/>
      <c r="D70" s="993"/>
      <c r="E70" s="993"/>
      <c r="F70" s="993"/>
      <c r="G70" s="993"/>
      <c r="H70" s="993"/>
      <c r="I70" s="993"/>
      <c r="J70" s="993"/>
      <c r="K70" s="994"/>
      <c r="L70" s="1000" t="s">
        <v>300</v>
      </c>
      <c r="M70" s="1000"/>
      <c r="N70" s="1000"/>
      <c r="O70" s="1000"/>
      <c r="P70" s="1000"/>
      <c r="Q70" s="1000"/>
      <c r="R70" s="1001"/>
      <c r="S70" s="253" t="str">
        <f t="shared" si="5"/>
        <v/>
      </c>
      <c r="T70" s="254" t="str">
        <f t="shared" si="4"/>
        <v/>
      </c>
      <c r="U70" s="254" t="str">
        <f t="shared" si="4"/>
        <v/>
      </c>
      <c r="V70" s="254" t="str">
        <f t="shared" si="4"/>
        <v/>
      </c>
      <c r="W70" s="254" t="str">
        <f t="shared" si="4"/>
        <v/>
      </c>
      <c r="X70" s="254" t="str">
        <f t="shared" si="4"/>
        <v/>
      </c>
      <c r="Y70" s="255" t="str">
        <f t="shared" si="4"/>
        <v/>
      </c>
      <c r="Z70" s="256" t="str">
        <f t="shared" si="4"/>
        <v/>
      </c>
      <c r="AA70" s="254" t="str">
        <f t="shared" si="4"/>
        <v/>
      </c>
      <c r="AB70" s="254" t="str">
        <f t="shared" si="4"/>
        <v/>
      </c>
      <c r="AC70" s="254" t="str">
        <f t="shared" si="4"/>
        <v/>
      </c>
      <c r="AD70" s="254" t="str">
        <f t="shared" si="4"/>
        <v/>
      </c>
      <c r="AE70" s="254" t="str">
        <f t="shared" si="4"/>
        <v/>
      </c>
      <c r="AF70" s="255" t="str">
        <f t="shared" si="4"/>
        <v/>
      </c>
      <c r="AG70" s="254" t="str">
        <f t="shared" si="4"/>
        <v/>
      </c>
      <c r="AH70" s="254" t="str">
        <f t="shared" si="4"/>
        <v/>
      </c>
      <c r="AI70" s="254" t="str">
        <f t="shared" si="4"/>
        <v/>
      </c>
      <c r="AJ70" s="254" t="str">
        <f t="shared" si="4"/>
        <v/>
      </c>
      <c r="AK70" s="254" t="str">
        <f t="shared" si="4"/>
        <v/>
      </c>
      <c r="AL70" s="254" t="str">
        <f t="shared" si="4"/>
        <v/>
      </c>
      <c r="AM70" s="255" t="str">
        <f t="shared" si="4"/>
        <v/>
      </c>
      <c r="AN70" s="254" t="str">
        <f t="shared" si="4"/>
        <v/>
      </c>
      <c r="AO70" s="254" t="str">
        <f t="shared" si="4"/>
        <v/>
      </c>
      <c r="AP70" s="254" t="str">
        <f t="shared" si="4"/>
        <v/>
      </c>
      <c r="AQ70" s="254" t="str">
        <f t="shared" si="4"/>
        <v/>
      </c>
      <c r="AR70" s="254" t="str">
        <f t="shared" si="4"/>
        <v/>
      </c>
      <c r="AS70" s="254" t="str">
        <f t="shared" si="4"/>
        <v/>
      </c>
      <c r="AT70" s="255" t="str">
        <f t="shared" si="4"/>
        <v/>
      </c>
      <c r="AU70" s="254" t="str">
        <f t="shared" si="4"/>
        <v/>
      </c>
      <c r="AV70" s="254" t="str">
        <f t="shared" si="4"/>
        <v/>
      </c>
      <c r="AW70" s="255" t="str">
        <f t="shared" si="4"/>
        <v/>
      </c>
      <c r="AX70" s="961"/>
      <c r="AY70" s="962"/>
      <c r="AZ70" s="962"/>
      <c r="BA70" s="963"/>
      <c r="BB70" s="946"/>
      <c r="BC70" s="947"/>
      <c r="BD70" s="947"/>
      <c r="BE70" s="947"/>
      <c r="BF70" s="948"/>
    </row>
    <row r="71" spans="1:73" ht="18.75" customHeight="1" thickBot="1" x14ac:dyDescent="0.45">
      <c r="B71" s="995"/>
      <c r="C71" s="996"/>
      <c r="D71" s="996"/>
      <c r="E71" s="996"/>
      <c r="F71" s="996"/>
      <c r="G71" s="996"/>
      <c r="H71" s="996"/>
      <c r="I71" s="996"/>
      <c r="J71" s="996"/>
      <c r="K71" s="997"/>
      <c r="L71" s="1002"/>
      <c r="M71" s="1002"/>
      <c r="N71" s="1002"/>
      <c r="O71" s="1002"/>
      <c r="P71" s="1002"/>
      <c r="Q71" s="1002"/>
      <c r="R71" s="1003"/>
      <c r="S71" s="257" t="str">
        <f t="shared" si="5"/>
        <v/>
      </c>
      <c r="T71" s="258" t="str">
        <f t="shared" si="4"/>
        <v/>
      </c>
      <c r="U71" s="258" t="str">
        <f t="shared" si="4"/>
        <v/>
      </c>
      <c r="V71" s="258" t="str">
        <f t="shared" si="4"/>
        <v/>
      </c>
      <c r="W71" s="258" t="str">
        <f t="shared" si="4"/>
        <v/>
      </c>
      <c r="X71" s="258" t="str">
        <f t="shared" si="4"/>
        <v/>
      </c>
      <c r="Y71" s="259" t="str">
        <f t="shared" si="4"/>
        <v/>
      </c>
      <c r="Z71" s="260" t="str">
        <f t="shared" si="4"/>
        <v/>
      </c>
      <c r="AA71" s="258" t="str">
        <f t="shared" si="4"/>
        <v/>
      </c>
      <c r="AB71" s="258" t="str">
        <f t="shared" si="4"/>
        <v/>
      </c>
      <c r="AC71" s="258" t="str">
        <f t="shared" si="4"/>
        <v/>
      </c>
      <c r="AD71" s="258" t="str">
        <f t="shared" si="4"/>
        <v/>
      </c>
      <c r="AE71" s="258" t="str">
        <f t="shared" si="4"/>
        <v/>
      </c>
      <c r="AF71" s="259" t="str">
        <f t="shared" si="4"/>
        <v/>
      </c>
      <c r="AG71" s="258" t="str">
        <f t="shared" si="4"/>
        <v/>
      </c>
      <c r="AH71" s="258" t="str">
        <f t="shared" si="4"/>
        <v/>
      </c>
      <c r="AI71" s="258" t="str">
        <f t="shared" si="4"/>
        <v/>
      </c>
      <c r="AJ71" s="258" t="str">
        <f t="shared" si="4"/>
        <v/>
      </c>
      <c r="AK71" s="258" t="str">
        <f t="shared" si="4"/>
        <v/>
      </c>
      <c r="AL71" s="258" t="str">
        <f t="shared" si="4"/>
        <v/>
      </c>
      <c r="AM71" s="259" t="str">
        <f t="shared" si="4"/>
        <v/>
      </c>
      <c r="AN71" s="258" t="str">
        <f t="shared" si="4"/>
        <v/>
      </c>
      <c r="AO71" s="258" t="str">
        <f t="shared" si="4"/>
        <v/>
      </c>
      <c r="AP71" s="258" t="str">
        <f t="shared" si="4"/>
        <v/>
      </c>
      <c r="AQ71" s="258" t="str">
        <f t="shared" si="4"/>
        <v/>
      </c>
      <c r="AR71" s="258" t="str">
        <f t="shared" si="4"/>
        <v/>
      </c>
      <c r="AS71" s="258" t="str">
        <f t="shared" si="4"/>
        <v/>
      </c>
      <c r="AT71" s="259" t="str">
        <f t="shared" si="4"/>
        <v/>
      </c>
      <c r="AU71" s="258" t="str">
        <f t="shared" si="4"/>
        <v/>
      </c>
      <c r="AV71" s="258" t="str">
        <f t="shared" si="4"/>
        <v/>
      </c>
      <c r="AW71" s="259" t="str">
        <f t="shared" si="4"/>
        <v/>
      </c>
      <c r="AX71" s="964"/>
      <c r="AY71" s="965"/>
      <c r="AZ71" s="965"/>
      <c r="BA71" s="966"/>
      <c r="BB71" s="949"/>
      <c r="BC71" s="950"/>
      <c r="BD71" s="950"/>
      <c r="BE71" s="950"/>
      <c r="BF71" s="951"/>
    </row>
    <row r="72" spans="1:73" ht="13.5" customHeight="1" x14ac:dyDescent="0.4">
      <c r="C72" s="261"/>
      <c r="D72" s="261"/>
      <c r="E72" s="261"/>
      <c r="F72" s="261"/>
      <c r="G72" s="262"/>
      <c r="H72" s="263"/>
      <c r="AF72" s="264"/>
    </row>
    <row r="73" spans="1:73" ht="11.45" customHeight="1" x14ac:dyDescent="0.4">
      <c r="A73" s="265"/>
      <c r="B73" s="265"/>
      <c r="C73" s="265"/>
      <c r="D73" s="265"/>
      <c r="E73" s="265"/>
      <c r="F73" s="265"/>
      <c r="G73" s="265"/>
      <c r="H73" s="266"/>
      <c r="I73" s="266"/>
      <c r="J73" s="266"/>
      <c r="K73" s="266"/>
      <c r="L73" s="266"/>
      <c r="M73" s="266"/>
      <c r="N73" s="266"/>
      <c r="O73" s="266"/>
      <c r="P73" s="266"/>
      <c r="Q73" s="266"/>
      <c r="R73" s="266"/>
      <c r="S73" s="266"/>
      <c r="T73" s="266"/>
      <c r="U73" s="266"/>
      <c r="V73" s="266"/>
      <c r="W73" s="266"/>
      <c r="X73" s="266"/>
      <c r="Y73" s="266"/>
      <c r="Z73" s="266"/>
      <c r="AA73" s="266"/>
      <c r="AB73" s="266"/>
      <c r="AC73" s="266"/>
      <c r="AD73" s="266"/>
      <c r="AE73" s="266"/>
      <c r="AF73" s="266"/>
      <c r="AG73" s="266"/>
      <c r="AH73" s="266"/>
      <c r="AI73" s="266"/>
      <c r="AJ73" s="266"/>
      <c r="AK73" s="266"/>
      <c r="AL73" s="266"/>
      <c r="AM73" s="266"/>
      <c r="AN73" s="266"/>
      <c r="AO73" s="266"/>
      <c r="AP73" s="266"/>
      <c r="AQ73" s="266"/>
      <c r="AR73" s="267"/>
      <c r="AS73" s="267"/>
      <c r="AT73" s="267"/>
      <c r="AU73" s="267"/>
      <c r="AV73" s="267"/>
      <c r="AW73" s="267"/>
      <c r="AX73" s="267"/>
      <c r="AY73" s="267"/>
      <c r="AZ73" s="267"/>
      <c r="BA73" s="267"/>
    </row>
    <row r="74" spans="1:73" ht="20.25" customHeight="1" x14ac:dyDescent="0.2">
      <c r="A74" s="268"/>
      <c r="B74" s="268"/>
      <c r="C74" s="265"/>
      <c r="D74" s="265"/>
      <c r="E74" s="265"/>
      <c r="F74" s="265"/>
      <c r="G74" s="268"/>
      <c r="H74" s="268"/>
      <c r="I74" s="268"/>
      <c r="J74" s="268"/>
      <c r="K74" s="268"/>
      <c r="L74" s="268"/>
      <c r="M74" s="268"/>
      <c r="N74" s="268"/>
      <c r="O74" s="268"/>
      <c r="P74" s="268"/>
      <c r="Q74" s="268"/>
      <c r="R74" s="268"/>
      <c r="S74" s="268"/>
      <c r="T74" s="268"/>
      <c r="U74" s="268"/>
      <c r="V74" s="268"/>
      <c r="W74" s="268"/>
      <c r="X74" s="268"/>
      <c r="Y74" s="268"/>
      <c r="Z74" s="268"/>
      <c r="AA74" s="268"/>
      <c r="AB74" s="268"/>
      <c r="AC74" s="268"/>
      <c r="AD74" s="268"/>
      <c r="AE74" s="268"/>
      <c r="AF74" s="268"/>
      <c r="AG74" s="268"/>
      <c r="AH74" s="268"/>
      <c r="AI74" s="268"/>
      <c r="AJ74" s="268"/>
      <c r="AK74" s="268"/>
      <c r="AL74" s="268"/>
      <c r="AM74" s="268"/>
      <c r="AN74" s="268"/>
      <c r="AO74" s="268"/>
      <c r="AP74" s="268"/>
      <c r="AQ74" s="268"/>
      <c r="AR74" s="269"/>
      <c r="AS74" s="269"/>
      <c r="AT74" s="269"/>
      <c r="AU74" s="269"/>
      <c r="AV74" s="269"/>
      <c r="BN74" s="270"/>
      <c r="BO74" s="271"/>
      <c r="BP74" s="270"/>
      <c r="BQ74" s="270"/>
      <c r="BR74" s="270"/>
      <c r="BS74" s="272"/>
      <c r="BT74" s="273"/>
      <c r="BU74" s="273"/>
    </row>
    <row r="75" spans="1:73" ht="20.25" customHeight="1" x14ac:dyDescent="0.4">
      <c r="A75" s="265"/>
      <c r="B75" s="265"/>
      <c r="C75" s="274"/>
      <c r="D75" s="274"/>
      <c r="E75" s="274"/>
      <c r="F75" s="274"/>
      <c r="G75" s="274"/>
      <c r="H75" s="275"/>
      <c r="I75" s="275"/>
      <c r="J75" s="265"/>
      <c r="K75" s="265"/>
      <c r="L75" s="265"/>
      <c r="M75" s="265"/>
      <c r="N75" s="265"/>
      <c r="O75" s="265"/>
      <c r="P75" s="265"/>
      <c r="Q75" s="265"/>
      <c r="R75" s="265"/>
      <c r="S75" s="265"/>
      <c r="T75" s="265"/>
      <c r="U75" s="265"/>
      <c r="V75" s="265"/>
      <c r="W75" s="265"/>
      <c r="X75" s="265"/>
      <c r="Y75" s="265"/>
      <c r="Z75" s="265"/>
      <c r="AA75" s="265"/>
      <c r="AB75" s="265"/>
      <c r="AC75" s="265"/>
      <c r="AD75" s="265"/>
      <c r="AE75" s="265"/>
      <c r="AF75" s="265"/>
      <c r="AG75" s="265"/>
      <c r="AH75" s="265"/>
      <c r="AI75" s="265"/>
      <c r="AJ75" s="265"/>
      <c r="AK75" s="265"/>
      <c r="AL75" s="265"/>
      <c r="AM75" s="265"/>
      <c r="AN75" s="265"/>
      <c r="AO75" s="265"/>
      <c r="AP75" s="265"/>
      <c r="AQ75" s="265"/>
    </row>
    <row r="76" spans="1:73" ht="20.25" customHeight="1" x14ac:dyDescent="0.4">
      <c r="A76" s="265"/>
      <c r="B76" s="265"/>
      <c r="C76" s="274"/>
      <c r="D76" s="274"/>
      <c r="E76" s="274"/>
      <c r="F76" s="274"/>
      <c r="G76" s="274"/>
      <c r="H76" s="275"/>
      <c r="I76" s="275"/>
      <c r="J76" s="265"/>
      <c r="K76" s="265"/>
      <c r="L76" s="265"/>
      <c r="M76" s="265"/>
      <c r="N76" s="265"/>
      <c r="O76" s="265"/>
      <c r="P76" s="265"/>
      <c r="Q76" s="265"/>
      <c r="R76" s="265"/>
      <c r="S76" s="265"/>
      <c r="T76" s="265"/>
      <c r="U76" s="265"/>
      <c r="V76" s="265"/>
      <c r="W76" s="265"/>
      <c r="X76" s="265"/>
      <c r="Y76" s="265"/>
      <c r="Z76" s="265"/>
      <c r="AA76" s="265"/>
      <c r="AB76" s="265"/>
      <c r="AC76" s="265"/>
      <c r="AD76" s="265"/>
      <c r="AE76" s="265"/>
      <c r="AF76" s="265"/>
      <c r="AG76" s="265"/>
      <c r="AH76" s="265"/>
      <c r="AI76" s="265"/>
      <c r="AJ76" s="265"/>
      <c r="AK76" s="265"/>
      <c r="AL76" s="265"/>
      <c r="AM76" s="265"/>
      <c r="AN76" s="265"/>
      <c r="AO76" s="265"/>
      <c r="AP76" s="265"/>
      <c r="AQ76" s="265"/>
    </row>
    <row r="77" spans="1:73" ht="20.25" customHeight="1" x14ac:dyDescent="0.4">
      <c r="A77" s="265"/>
      <c r="B77" s="265"/>
      <c r="C77" s="275"/>
      <c r="D77" s="275"/>
      <c r="E77" s="275"/>
      <c r="F77" s="275"/>
      <c r="G77" s="275"/>
      <c r="H77" s="265"/>
      <c r="I77" s="265"/>
      <c r="J77" s="265"/>
      <c r="K77" s="265"/>
      <c r="L77" s="265"/>
      <c r="M77" s="265"/>
      <c r="N77" s="265"/>
      <c r="O77" s="265"/>
      <c r="P77" s="265"/>
      <c r="Q77" s="265"/>
      <c r="R77" s="265"/>
      <c r="S77" s="265"/>
      <c r="T77" s="265"/>
      <c r="U77" s="265"/>
      <c r="V77" s="265"/>
      <c r="W77" s="265"/>
      <c r="X77" s="265"/>
      <c r="Y77" s="265"/>
      <c r="Z77" s="265"/>
      <c r="AA77" s="265"/>
      <c r="AB77" s="265"/>
      <c r="AC77" s="265"/>
      <c r="AD77" s="265"/>
      <c r="AE77" s="265"/>
      <c r="AF77" s="265"/>
      <c r="AG77" s="265"/>
      <c r="AH77" s="265"/>
      <c r="AI77" s="265"/>
      <c r="AJ77" s="265"/>
      <c r="AK77" s="265"/>
      <c r="AL77" s="265"/>
      <c r="AM77" s="265"/>
      <c r="AN77" s="265"/>
      <c r="AO77" s="265"/>
      <c r="AP77" s="265"/>
      <c r="AQ77" s="265"/>
    </row>
    <row r="78" spans="1:73" ht="20.25" customHeight="1" x14ac:dyDescent="0.4">
      <c r="A78" s="265"/>
      <c r="B78" s="265"/>
      <c r="C78" s="275"/>
      <c r="D78" s="275"/>
      <c r="E78" s="275"/>
      <c r="F78" s="275"/>
      <c r="G78" s="275"/>
      <c r="H78" s="265"/>
      <c r="I78" s="265"/>
      <c r="J78" s="265"/>
      <c r="K78" s="265"/>
      <c r="L78" s="265"/>
      <c r="M78" s="265"/>
      <c r="N78" s="265"/>
      <c r="O78" s="265"/>
      <c r="P78" s="265"/>
      <c r="Q78" s="265"/>
      <c r="R78" s="265"/>
      <c r="S78" s="265"/>
      <c r="T78" s="265"/>
      <c r="U78" s="265"/>
      <c r="V78" s="265"/>
      <c r="W78" s="265"/>
      <c r="X78" s="265"/>
      <c r="Y78" s="265"/>
      <c r="Z78" s="265"/>
      <c r="AA78" s="265"/>
      <c r="AB78" s="265"/>
      <c r="AC78" s="265"/>
      <c r="AD78" s="265"/>
      <c r="AE78" s="265"/>
      <c r="AF78" s="265"/>
      <c r="AG78" s="265"/>
      <c r="AH78" s="265"/>
      <c r="AI78" s="265"/>
      <c r="AJ78" s="265"/>
      <c r="AK78" s="265"/>
      <c r="AL78" s="265"/>
      <c r="AM78" s="265"/>
      <c r="AN78" s="265"/>
      <c r="AO78" s="265"/>
      <c r="AP78" s="265"/>
      <c r="AQ78" s="265"/>
    </row>
    <row r="79" spans="1:73" ht="20.25" customHeight="1" x14ac:dyDescent="0.4">
      <c r="A79" s="265"/>
      <c r="B79" s="265"/>
      <c r="C79" s="275"/>
      <c r="D79" s="275"/>
      <c r="E79" s="275"/>
      <c r="F79" s="275"/>
      <c r="G79" s="275"/>
      <c r="H79" s="265"/>
      <c r="I79" s="265"/>
      <c r="J79" s="265"/>
      <c r="K79" s="265"/>
      <c r="L79" s="265"/>
      <c r="M79" s="265"/>
      <c r="N79" s="265"/>
      <c r="O79" s="265"/>
      <c r="P79" s="265"/>
      <c r="Q79" s="265"/>
      <c r="R79" s="265"/>
      <c r="S79" s="265"/>
      <c r="T79" s="265"/>
      <c r="U79" s="265"/>
      <c r="V79" s="265"/>
      <c r="W79" s="265"/>
      <c r="X79" s="265"/>
      <c r="Y79" s="265"/>
      <c r="Z79" s="265"/>
      <c r="AA79" s="265"/>
      <c r="AB79" s="265"/>
      <c r="AC79" s="265"/>
      <c r="AD79" s="265"/>
      <c r="AE79" s="265"/>
      <c r="AF79" s="265"/>
      <c r="AG79" s="265"/>
      <c r="AH79" s="265"/>
      <c r="AI79" s="265"/>
      <c r="AJ79" s="265"/>
      <c r="AK79" s="265"/>
      <c r="AL79" s="265"/>
      <c r="AM79" s="265"/>
      <c r="AN79" s="265"/>
      <c r="AO79" s="265"/>
      <c r="AP79" s="265"/>
      <c r="AQ79" s="265"/>
    </row>
    <row r="80" spans="1:73" ht="20.25" customHeight="1" x14ac:dyDescent="0.4">
      <c r="C80" s="264"/>
      <c r="D80" s="264"/>
      <c r="E80" s="264"/>
      <c r="F80" s="264"/>
      <c r="G80" s="264"/>
    </row>
  </sheetData>
  <sheetProtection insertColumns="0" deleteRows="0"/>
  <mergeCells count="243">
    <mergeCell ref="BB4:BE4"/>
    <mergeCell ref="AX6:AY6"/>
    <mergeCell ref="BB6:BC6"/>
    <mergeCell ref="BB8:BC8"/>
    <mergeCell ref="BB10:BD10"/>
    <mergeCell ref="AO12:AQ12"/>
    <mergeCell ref="BB12:BD12"/>
    <mergeCell ref="AP1:BE1"/>
    <mergeCell ref="Z2:AA2"/>
    <mergeCell ref="AC2:AD2"/>
    <mergeCell ref="AG2:AH2"/>
    <mergeCell ref="AP2:BE2"/>
    <mergeCell ref="BB3:BE3"/>
    <mergeCell ref="AU14:AW14"/>
    <mergeCell ref="AY14:BA14"/>
    <mergeCell ref="BC14:BD14"/>
    <mergeCell ref="B17:B21"/>
    <mergeCell ref="C17:E21"/>
    <mergeCell ref="G17:G21"/>
    <mergeCell ref="H17:K21"/>
    <mergeCell ref="L17:O21"/>
    <mergeCell ref="P17:R21"/>
    <mergeCell ref="S17:AW17"/>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X22:AY22"/>
    <mergeCell ref="AZ22:BA22"/>
    <mergeCell ref="BB22:BF24"/>
    <mergeCell ref="P23:R23"/>
    <mergeCell ref="AX23:AY23"/>
    <mergeCell ref="AZ23:BA23"/>
    <mergeCell ref="P24:R24"/>
    <mergeCell ref="AX24:AY24"/>
    <mergeCell ref="AZ24:BA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s>
  <phoneticPr fontId="5"/>
  <conditionalFormatting sqref="S24 S62:BA71">
    <cfRule type="expression" dxfId="273" priority="274">
      <formula>INDIRECT(ADDRESS(ROW(),COLUMN()))=TRUNC(INDIRECT(ADDRESS(ROW(),COLUMN())))</formula>
    </cfRule>
  </conditionalFormatting>
  <conditionalFormatting sqref="S23">
    <cfRule type="expression" dxfId="272" priority="273">
      <formula>INDIRECT(ADDRESS(ROW(),COLUMN()))=TRUNC(INDIRECT(ADDRESS(ROW(),COLUMN())))</formula>
    </cfRule>
  </conditionalFormatting>
  <conditionalFormatting sqref="T24:Y24">
    <cfRule type="expression" dxfId="271" priority="272">
      <formula>INDIRECT(ADDRESS(ROW(),COLUMN()))=TRUNC(INDIRECT(ADDRESS(ROW(),COLUMN())))</formula>
    </cfRule>
  </conditionalFormatting>
  <conditionalFormatting sqref="T23:Y23">
    <cfRule type="expression" dxfId="270" priority="271">
      <formula>INDIRECT(ADDRESS(ROW(),COLUMN()))=TRUNC(INDIRECT(ADDRESS(ROW(),COLUMN())))</formula>
    </cfRule>
  </conditionalFormatting>
  <conditionalFormatting sqref="AX23:BA24">
    <cfRule type="expression" dxfId="269" priority="270">
      <formula>INDIRECT(ADDRESS(ROW(),COLUMN()))=TRUNC(INDIRECT(ADDRESS(ROW(),COLUMN())))</formula>
    </cfRule>
  </conditionalFormatting>
  <conditionalFormatting sqref="BC14:BD14">
    <cfRule type="expression" dxfId="268" priority="269">
      <formula>INDIRECT(ADDRESS(ROW(),COLUMN()))=TRUNC(INDIRECT(ADDRESS(ROW(),COLUMN())))</formula>
    </cfRule>
  </conditionalFormatting>
  <conditionalFormatting sqref="Z24">
    <cfRule type="expression" dxfId="267" priority="268">
      <formula>INDIRECT(ADDRESS(ROW(),COLUMN()))=TRUNC(INDIRECT(ADDRESS(ROW(),COLUMN())))</formula>
    </cfRule>
  </conditionalFormatting>
  <conditionalFormatting sqref="Z23">
    <cfRule type="expression" dxfId="266" priority="267">
      <formula>INDIRECT(ADDRESS(ROW(),COLUMN()))=TRUNC(INDIRECT(ADDRESS(ROW(),COLUMN())))</formula>
    </cfRule>
  </conditionalFormatting>
  <conditionalFormatting sqref="AA24:AF24">
    <cfRule type="expression" dxfId="265" priority="266">
      <formula>INDIRECT(ADDRESS(ROW(),COLUMN()))=TRUNC(INDIRECT(ADDRESS(ROW(),COLUMN())))</formula>
    </cfRule>
  </conditionalFormatting>
  <conditionalFormatting sqref="AA23:AF23">
    <cfRule type="expression" dxfId="264" priority="265">
      <formula>INDIRECT(ADDRESS(ROW(),COLUMN()))=TRUNC(INDIRECT(ADDRESS(ROW(),COLUMN())))</formula>
    </cfRule>
  </conditionalFormatting>
  <conditionalFormatting sqref="AG24">
    <cfRule type="expression" dxfId="263" priority="264">
      <formula>INDIRECT(ADDRESS(ROW(),COLUMN()))=TRUNC(INDIRECT(ADDRESS(ROW(),COLUMN())))</formula>
    </cfRule>
  </conditionalFormatting>
  <conditionalFormatting sqref="AG23">
    <cfRule type="expression" dxfId="262" priority="263">
      <formula>INDIRECT(ADDRESS(ROW(),COLUMN()))=TRUNC(INDIRECT(ADDRESS(ROW(),COLUMN())))</formula>
    </cfRule>
  </conditionalFormatting>
  <conditionalFormatting sqref="AH24:AM24">
    <cfRule type="expression" dxfId="261" priority="262">
      <formula>INDIRECT(ADDRESS(ROW(),COLUMN()))=TRUNC(INDIRECT(ADDRESS(ROW(),COLUMN())))</formula>
    </cfRule>
  </conditionalFormatting>
  <conditionalFormatting sqref="AH23:AM23">
    <cfRule type="expression" dxfId="260" priority="261">
      <formula>INDIRECT(ADDRESS(ROW(),COLUMN()))=TRUNC(INDIRECT(ADDRESS(ROW(),COLUMN())))</formula>
    </cfRule>
  </conditionalFormatting>
  <conditionalFormatting sqref="AN24">
    <cfRule type="expression" dxfId="259" priority="260">
      <formula>INDIRECT(ADDRESS(ROW(),COLUMN()))=TRUNC(INDIRECT(ADDRESS(ROW(),COLUMN())))</formula>
    </cfRule>
  </conditionalFormatting>
  <conditionalFormatting sqref="AN23">
    <cfRule type="expression" dxfId="258" priority="259">
      <formula>INDIRECT(ADDRESS(ROW(),COLUMN()))=TRUNC(INDIRECT(ADDRESS(ROW(),COLUMN())))</formula>
    </cfRule>
  </conditionalFormatting>
  <conditionalFormatting sqref="AO24:AT24">
    <cfRule type="expression" dxfId="257" priority="258">
      <formula>INDIRECT(ADDRESS(ROW(),COLUMN()))=TRUNC(INDIRECT(ADDRESS(ROW(),COLUMN())))</formula>
    </cfRule>
  </conditionalFormatting>
  <conditionalFormatting sqref="AO23:AT23">
    <cfRule type="expression" dxfId="256" priority="257">
      <formula>INDIRECT(ADDRESS(ROW(),COLUMN()))=TRUNC(INDIRECT(ADDRESS(ROW(),COLUMN())))</formula>
    </cfRule>
  </conditionalFormatting>
  <conditionalFormatting sqref="AU24">
    <cfRule type="expression" dxfId="255" priority="256">
      <formula>INDIRECT(ADDRESS(ROW(),COLUMN()))=TRUNC(INDIRECT(ADDRESS(ROW(),COLUMN())))</formula>
    </cfRule>
  </conditionalFormatting>
  <conditionalFormatting sqref="AU23">
    <cfRule type="expression" dxfId="254" priority="255">
      <formula>INDIRECT(ADDRESS(ROW(),COLUMN()))=TRUNC(INDIRECT(ADDRESS(ROW(),COLUMN())))</formula>
    </cfRule>
  </conditionalFormatting>
  <conditionalFormatting sqref="AV24:AW24">
    <cfRule type="expression" dxfId="253" priority="254">
      <formula>INDIRECT(ADDRESS(ROW(),COLUMN()))=TRUNC(INDIRECT(ADDRESS(ROW(),COLUMN())))</formula>
    </cfRule>
  </conditionalFormatting>
  <conditionalFormatting sqref="AV23:AW23">
    <cfRule type="expression" dxfId="252" priority="253">
      <formula>INDIRECT(ADDRESS(ROW(),COLUMN()))=TRUNC(INDIRECT(ADDRESS(ROW(),COLUMN())))</formula>
    </cfRule>
  </conditionalFormatting>
  <conditionalFormatting sqref="S27">
    <cfRule type="expression" dxfId="251" priority="252">
      <formula>INDIRECT(ADDRESS(ROW(),COLUMN()))=TRUNC(INDIRECT(ADDRESS(ROW(),COLUMN())))</formula>
    </cfRule>
  </conditionalFormatting>
  <conditionalFormatting sqref="S26">
    <cfRule type="expression" dxfId="250" priority="251">
      <formula>INDIRECT(ADDRESS(ROW(),COLUMN()))=TRUNC(INDIRECT(ADDRESS(ROW(),COLUMN())))</formula>
    </cfRule>
  </conditionalFormatting>
  <conditionalFormatting sqref="T27:Y27">
    <cfRule type="expression" dxfId="249" priority="250">
      <formula>INDIRECT(ADDRESS(ROW(),COLUMN()))=TRUNC(INDIRECT(ADDRESS(ROW(),COLUMN())))</formula>
    </cfRule>
  </conditionalFormatting>
  <conditionalFormatting sqref="T26:Y26">
    <cfRule type="expression" dxfId="248" priority="249">
      <formula>INDIRECT(ADDRESS(ROW(),COLUMN()))=TRUNC(INDIRECT(ADDRESS(ROW(),COLUMN())))</formula>
    </cfRule>
  </conditionalFormatting>
  <conditionalFormatting sqref="AX26:BA27">
    <cfRule type="expression" dxfId="247" priority="248">
      <formula>INDIRECT(ADDRESS(ROW(),COLUMN()))=TRUNC(INDIRECT(ADDRESS(ROW(),COLUMN())))</formula>
    </cfRule>
  </conditionalFormatting>
  <conditionalFormatting sqref="Z27">
    <cfRule type="expression" dxfId="246" priority="247">
      <formula>INDIRECT(ADDRESS(ROW(),COLUMN()))=TRUNC(INDIRECT(ADDRESS(ROW(),COLUMN())))</formula>
    </cfRule>
  </conditionalFormatting>
  <conditionalFormatting sqref="Z26">
    <cfRule type="expression" dxfId="245" priority="246">
      <formula>INDIRECT(ADDRESS(ROW(),COLUMN()))=TRUNC(INDIRECT(ADDRESS(ROW(),COLUMN())))</formula>
    </cfRule>
  </conditionalFormatting>
  <conditionalFormatting sqref="AA27:AF27">
    <cfRule type="expression" dxfId="244" priority="245">
      <formula>INDIRECT(ADDRESS(ROW(),COLUMN()))=TRUNC(INDIRECT(ADDRESS(ROW(),COLUMN())))</formula>
    </cfRule>
  </conditionalFormatting>
  <conditionalFormatting sqref="AA26:AF26">
    <cfRule type="expression" dxfId="243" priority="244">
      <formula>INDIRECT(ADDRESS(ROW(),COLUMN()))=TRUNC(INDIRECT(ADDRESS(ROW(),COLUMN())))</formula>
    </cfRule>
  </conditionalFormatting>
  <conditionalFormatting sqref="AG27">
    <cfRule type="expression" dxfId="242" priority="243">
      <formula>INDIRECT(ADDRESS(ROW(),COLUMN()))=TRUNC(INDIRECT(ADDRESS(ROW(),COLUMN())))</formula>
    </cfRule>
  </conditionalFormatting>
  <conditionalFormatting sqref="AG26">
    <cfRule type="expression" dxfId="241" priority="242">
      <formula>INDIRECT(ADDRESS(ROW(),COLUMN()))=TRUNC(INDIRECT(ADDRESS(ROW(),COLUMN())))</formula>
    </cfRule>
  </conditionalFormatting>
  <conditionalFormatting sqref="AH27:AM27">
    <cfRule type="expression" dxfId="240" priority="241">
      <formula>INDIRECT(ADDRESS(ROW(),COLUMN()))=TRUNC(INDIRECT(ADDRESS(ROW(),COLUMN())))</formula>
    </cfRule>
  </conditionalFormatting>
  <conditionalFormatting sqref="AH26:AM26">
    <cfRule type="expression" dxfId="239" priority="240">
      <formula>INDIRECT(ADDRESS(ROW(),COLUMN()))=TRUNC(INDIRECT(ADDRESS(ROW(),COLUMN())))</formula>
    </cfRule>
  </conditionalFormatting>
  <conditionalFormatting sqref="AN27">
    <cfRule type="expression" dxfId="238" priority="239">
      <formula>INDIRECT(ADDRESS(ROW(),COLUMN()))=TRUNC(INDIRECT(ADDRESS(ROW(),COLUMN())))</formula>
    </cfRule>
  </conditionalFormatting>
  <conditionalFormatting sqref="AN26">
    <cfRule type="expression" dxfId="237" priority="238">
      <formula>INDIRECT(ADDRESS(ROW(),COLUMN()))=TRUNC(INDIRECT(ADDRESS(ROW(),COLUMN())))</formula>
    </cfRule>
  </conditionalFormatting>
  <conditionalFormatting sqref="AO27:AT27">
    <cfRule type="expression" dxfId="236" priority="237">
      <formula>INDIRECT(ADDRESS(ROW(),COLUMN()))=TRUNC(INDIRECT(ADDRESS(ROW(),COLUMN())))</formula>
    </cfRule>
  </conditionalFormatting>
  <conditionalFormatting sqref="AO26:AT26">
    <cfRule type="expression" dxfId="235" priority="236">
      <formula>INDIRECT(ADDRESS(ROW(),COLUMN()))=TRUNC(INDIRECT(ADDRESS(ROW(),COLUMN())))</formula>
    </cfRule>
  </conditionalFormatting>
  <conditionalFormatting sqref="AU27">
    <cfRule type="expression" dxfId="234" priority="235">
      <formula>INDIRECT(ADDRESS(ROW(),COLUMN()))=TRUNC(INDIRECT(ADDRESS(ROW(),COLUMN())))</formula>
    </cfRule>
  </conditionalFormatting>
  <conditionalFormatting sqref="AU26">
    <cfRule type="expression" dxfId="233" priority="234">
      <formula>INDIRECT(ADDRESS(ROW(),COLUMN()))=TRUNC(INDIRECT(ADDRESS(ROW(),COLUMN())))</formula>
    </cfRule>
  </conditionalFormatting>
  <conditionalFormatting sqref="AV27:AW27">
    <cfRule type="expression" dxfId="232" priority="233">
      <formula>INDIRECT(ADDRESS(ROW(),COLUMN()))=TRUNC(INDIRECT(ADDRESS(ROW(),COLUMN())))</formula>
    </cfRule>
  </conditionalFormatting>
  <conditionalFormatting sqref="AV26:AW26">
    <cfRule type="expression" dxfId="231" priority="232">
      <formula>INDIRECT(ADDRESS(ROW(),COLUMN()))=TRUNC(INDIRECT(ADDRESS(ROW(),COLUMN())))</formula>
    </cfRule>
  </conditionalFormatting>
  <conditionalFormatting sqref="S30">
    <cfRule type="expression" dxfId="230" priority="231">
      <formula>INDIRECT(ADDRESS(ROW(),COLUMN()))=TRUNC(INDIRECT(ADDRESS(ROW(),COLUMN())))</formula>
    </cfRule>
  </conditionalFormatting>
  <conditionalFormatting sqref="S29">
    <cfRule type="expression" dxfId="229" priority="230">
      <formula>INDIRECT(ADDRESS(ROW(),COLUMN()))=TRUNC(INDIRECT(ADDRESS(ROW(),COLUMN())))</formula>
    </cfRule>
  </conditionalFormatting>
  <conditionalFormatting sqref="T30:Y30">
    <cfRule type="expression" dxfId="228" priority="229">
      <formula>INDIRECT(ADDRESS(ROW(),COLUMN()))=TRUNC(INDIRECT(ADDRESS(ROW(),COLUMN())))</formula>
    </cfRule>
  </conditionalFormatting>
  <conditionalFormatting sqref="T29:Y29">
    <cfRule type="expression" dxfId="227" priority="228">
      <formula>INDIRECT(ADDRESS(ROW(),COLUMN()))=TRUNC(INDIRECT(ADDRESS(ROW(),COLUMN())))</formula>
    </cfRule>
  </conditionalFormatting>
  <conditionalFormatting sqref="AX29:BA30">
    <cfRule type="expression" dxfId="226" priority="227">
      <formula>INDIRECT(ADDRESS(ROW(),COLUMN()))=TRUNC(INDIRECT(ADDRESS(ROW(),COLUMN())))</formula>
    </cfRule>
  </conditionalFormatting>
  <conditionalFormatting sqref="Z30">
    <cfRule type="expression" dxfId="225" priority="226">
      <formula>INDIRECT(ADDRESS(ROW(),COLUMN()))=TRUNC(INDIRECT(ADDRESS(ROW(),COLUMN())))</formula>
    </cfRule>
  </conditionalFormatting>
  <conditionalFormatting sqref="Z29">
    <cfRule type="expression" dxfId="224" priority="225">
      <formula>INDIRECT(ADDRESS(ROW(),COLUMN()))=TRUNC(INDIRECT(ADDRESS(ROW(),COLUMN())))</formula>
    </cfRule>
  </conditionalFormatting>
  <conditionalFormatting sqref="AA30:AF30">
    <cfRule type="expression" dxfId="223" priority="224">
      <formula>INDIRECT(ADDRESS(ROW(),COLUMN()))=TRUNC(INDIRECT(ADDRESS(ROW(),COLUMN())))</formula>
    </cfRule>
  </conditionalFormatting>
  <conditionalFormatting sqref="AA29:AF29">
    <cfRule type="expression" dxfId="222" priority="223">
      <formula>INDIRECT(ADDRESS(ROW(),COLUMN()))=TRUNC(INDIRECT(ADDRESS(ROW(),COLUMN())))</formula>
    </cfRule>
  </conditionalFormatting>
  <conditionalFormatting sqref="AG30">
    <cfRule type="expression" dxfId="221" priority="222">
      <formula>INDIRECT(ADDRESS(ROW(),COLUMN()))=TRUNC(INDIRECT(ADDRESS(ROW(),COLUMN())))</formula>
    </cfRule>
  </conditionalFormatting>
  <conditionalFormatting sqref="AG29">
    <cfRule type="expression" dxfId="220" priority="221">
      <formula>INDIRECT(ADDRESS(ROW(),COLUMN()))=TRUNC(INDIRECT(ADDRESS(ROW(),COLUMN())))</formula>
    </cfRule>
  </conditionalFormatting>
  <conditionalFormatting sqref="AH30:AM30">
    <cfRule type="expression" dxfId="219" priority="220">
      <formula>INDIRECT(ADDRESS(ROW(),COLUMN()))=TRUNC(INDIRECT(ADDRESS(ROW(),COLUMN())))</formula>
    </cfRule>
  </conditionalFormatting>
  <conditionalFormatting sqref="AH29:AM29">
    <cfRule type="expression" dxfId="218" priority="219">
      <formula>INDIRECT(ADDRESS(ROW(),COLUMN()))=TRUNC(INDIRECT(ADDRESS(ROW(),COLUMN())))</formula>
    </cfRule>
  </conditionalFormatting>
  <conditionalFormatting sqref="AN30">
    <cfRule type="expression" dxfId="217" priority="218">
      <formula>INDIRECT(ADDRESS(ROW(),COLUMN()))=TRUNC(INDIRECT(ADDRESS(ROW(),COLUMN())))</formula>
    </cfRule>
  </conditionalFormatting>
  <conditionalFormatting sqref="AN29">
    <cfRule type="expression" dxfId="216" priority="217">
      <formula>INDIRECT(ADDRESS(ROW(),COLUMN()))=TRUNC(INDIRECT(ADDRESS(ROW(),COLUMN())))</formula>
    </cfRule>
  </conditionalFormatting>
  <conditionalFormatting sqref="AO30:AT30">
    <cfRule type="expression" dxfId="215" priority="216">
      <formula>INDIRECT(ADDRESS(ROW(),COLUMN()))=TRUNC(INDIRECT(ADDRESS(ROW(),COLUMN())))</formula>
    </cfRule>
  </conditionalFormatting>
  <conditionalFormatting sqref="AO29:AT29">
    <cfRule type="expression" dxfId="214" priority="215">
      <formula>INDIRECT(ADDRESS(ROW(),COLUMN()))=TRUNC(INDIRECT(ADDRESS(ROW(),COLUMN())))</formula>
    </cfRule>
  </conditionalFormatting>
  <conditionalFormatting sqref="AU30">
    <cfRule type="expression" dxfId="213" priority="214">
      <formula>INDIRECT(ADDRESS(ROW(),COLUMN()))=TRUNC(INDIRECT(ADDRESS(ROW(),COLUMN())))</formula>
    </cfRule>
  </conditionalFormatting>
  <conditionalFormatting sqref="AU29">
    <cfRule type="expression" dxfId="212" priority="213">
      <formula>INDIRECT(ADDRESS(ROW(),COLUMN()))=TRUNC(INDIRECT(ADDRESS(ROW(),COLUMN())))</formula>
    </cfRule>
  </conditionalFormatting>
  <conditionalFormatting sqref="AV30:AW30">
    <cfRule type="expression" dxfId="211" priority="212">
      <formula>INDIRECT(ADDRESS(ROW(),COLUMN()))=TRUNC(INDIRECT(ADDRESS(ROW(),COLUMN())))</formula>
    </cfRule>
  </conditionalFormatting>
  <conditionalFormatting sqref="AV29:AW29">
    <cfRule type="expression" dxfId="210" priority="211">
      <formula>INDIRECT(ADDRESS(ROW(),COLUMN()))=TRUNC(INDIRECT(ADDRESS(ROW(),COLUMN())))</formula>
    </cfRule>
  </conditionalFormatting>
  <conditionalFormatting sqref="S33">
    <cfRule type="expression" dxfId="209" priority="210">
      <formula>INDIRECT(ADDRESS(ROW(),COLUMN()))=TRUNC(INDIRECT(ADDRESS(ROW(),COLUMN())))</formula>
    </cfRule>
  </conditionalFormatting>
  <conditionalFormatting sqref="S32">
    <cfRule type="expression" dxfId="208" priority="209">
      <formula>INDIRECT(ADDRESS(ROW(),COLUMN()))=TRUNC(INDIRECT(ADDRESS(ROW(),COLUMN())))</formula>
    </cfRule>
  </conditionalFormatting>
  <conditionalFormatting sqref="T33:Y33">
    <cfRule type="expression" dxfId="207" priority="208">
      <formula>INDIRECT(ADDRESS(ROW(),COLUMN()))=TRUNC(INDIRECT(ADDRESS(ROW(),COLUMN())))</formula>
    </cfRule>
  </conditionalFormatting>
  <conditionalFormatting sqref="T32:Y32">
    <cfRule type="expression" dxfId="206" priority="207">
      <formula>INDIRECT(ADDRESS(ROW(),COLUMN()))=TRUNC(INDIRECT(ADDRESS(ROW(),COLUMN())))</formula>
    </cfRule>
  </conditionalFormatting>
  <conditionalFormatting sqref="AX32:BA33">
    <cfRule type="expression" dxfId="205" priority="206">
      <formula>INDIRECT(ADDRESS(ROW(),COLUMN()))=TRUNC(INDIRECT(ADDRESS(ROW(),COLUMN())))</formula>
    </cfRule>
  </conditionalFormatting>
  <conditionalFormatting sqref="Z33">
    <cfRule type="expression" dxfId="204" priority="205">
      <formula>INDIRECT(ADDRESS(ROW(),COLUMN()))=TRUNC(INDIRECT(ADDRESS(ROW(),COLUMN())))</formula>
    </cfRule>
  </conditionalFormatting>
  <conditionalFormatting sqref="Z32">
    <cfRule type="expression" dxfId="203" priority="204">
      <formula>INDIRECT(ADDRESS(ROW(),COLUMN()))=TRUNC(INDIRECT(ADDRESS(ROW(),COLUMN())))</formula>
    </cfRule>
  </conditionalFormatting>
  <conditionalFormatting sqref="AA33:AF33">
    <cfRule type="expression" dxfId="202" priority="203">
      <formula>INDIRECT(ADDRESS(ROW(),COLUMN()))=TRUNC(INDIRECT(ADDRESS(ROW(),COLUMN())))</formula>
    </cfRule>
  </conditionalFormatting>
  <conditionalFormatting sqref="AA32:AF32">
    <cfRule type="expression" dxfId="201" priority="202">
      <formula>INDIRECT(ADDRESS(ROW(),COLUMN()))=TRUNC(INDIRECT(ADDRESS(ROW(),COLUMN())))</formula>
    </cfRule>
  </conditionalFormatting>
  <conditionalFormatting sqref="AG33">
    <cfRule type="expression" dxfId="200" priority="201">
      <formula>INDIRECT(ADDRESS(ROW(),COLUMN()))=TRUNC(INDIRECT(ADDRESS(ROW(),COLUMN())))</formula>
    </cfRule>
  </conditionalFormatting>
  <conditionalFormatting sqref="AG32">
    <cfRule type="expression" dxfId="199" priority="200">
      <formula>INDIRECT(ADDRESS(ROW(),COLUMN()))=TRUNC(INDIRECT(ADDRESS(ROW(),COLUMN())))</formula>
    </cfRule>
  </conditionalFormatting>
  <conditionalFormatting sqref="AH33:AM33">
    <cfRule type="expression" dxfId="198" priority="199">
      <formula>INDIRECT(ADDRESS(ROW(),COLUMN()))=TRUNC(INDIRECT(ADDRESS(ROW(),COLUMN())))</formula>
    </cfRule>
  </conditionalFormatting>
  <conditionalFormatting sqref="AH32:AM32">
    <cfRule type="expression" dxfId="197" priority="198">
      <formula>INDIRECT(ADDRESS(ROW(),COLUMN()))=TRUNC(INDIRECT(ADDRESS(ROW(),COLUMN())))</formula>
    </cfRule>
  </conditionalFormatting>
  <conditionalFormatting sqref="AN33">
    <cfRule type="expression" dxfId="196" priority="197">
      <formula>INDIRECT(ADDRESS(ROW(),COLUMN()))=TRUNC(INDIRECT(ADDRESS(ROW(),COLUMN())))</formula>
    </cfRule>
  </conditionalFormatting>
  <conditionalFormatting sqref="AN32">
    <cfRule type="expression" dxfId="195" priority="196">
      <formula>INDIRECT(ADDRESS(ROW(),COLUMN()))=TRUNC(INDIRECT(ADDRESS(ROW(),COLUMN())))</formula>
    </cfRule>
  </conditionalFormatting>
  <conditionalFormatting sqref="AO33:AT33">
    <cfRule type="expression" dxfId="194" priority="195">
      <formula>INDIRECT(ADDRESS(ROW(),COLUMN()))=TRUNC(INDIRECT(ADDRESS(ROW(),COLUMN())))</formula>
    </cfRule>
  </conditionalFormatting>
  <conditionalFormatting sqref="AO32:AT32">
    <cfRule type="expression" dxfId="193" priority="194">
      <formula>INDIRECT(ADDRESS(ROW(),COLUMN()))=TRUNC(INDIRECT(ADDRESS(ROW(),COLUMN())))</formula>
    </cfRule>
  </conditionalFormatting>
  <conditionalFormatting sqref="AU33">
    <cfRule type="expression" dxfId="192" priority="193">
      <formula>INDIRECT(ADDRESS(ROW(),COLUMN()))=TRUNC(INDIRECT(ADDRESS(ROW(),COLUMN())))</formula>
    </cfRule>
  </conditionalFormatting>
  <conditionalFormatting sqref="AU32">
    <cfRule type="expression" dxfId="191" priority="192">
      <formula>INDIRECT(ADDRESS(ROW(),COLUMN()))=TRUNC(INDIRECT(ADDRESS(ROW(),COLUMN())))</formula>
    </cfRule>
  </conditionalFormatting>
  <conditionalFormatting sqref="AV33:AW33">
    <cfRule type="expression" dxfId="190" priority="191">
      <formula>INDIRECT(ADDRESS(ROW(),COLUMN()))=TRUNC(INDIRECT(ADDRESS(ROW(),COLUMN())))</formula>
    </cfRule>
  </conditionalFormatting>
  <conditionalFormatting sqref="AV32:AW32">
    <cfRule type="expression" dxfId="189" priority="190">
      <formula>INDIRECT(ADDRESS(ROW(),COLUMN()))=TRUNC(INDIRECT(ADDRESS(ROW(),COLUMN())))</formula>
    </cfRule>
  </conditionalFormatting>
  <conditionalFormatting sqref="S36">
    <cfRule type="expression" dxfId="188" priority="189">
      <formula>INDIRECT(ADDRESS(ROW(),COLUMN()))=TRUNC(INDIRECT(ADDRESS(ROW(),COLUMN())))</formula>
    </cfRule>
  </conditionalFormatting>
  <conditionalFormatting sqref="S35">
    <cfRule type="expression" dxfId="187" priority="188">
      <formula>INDIRECT(ADDRESS(ROW(),COLUMN()))=TRUNC(INDIRECT(ADDRESS(ROW(),COLUMN())))</formula>
    </cfRule>
  </conditionalFormatting>
  <conditionalFormatting sqref="T36:Y36">
    <cfRule type="expression" dxfId="186" priority="187">
      <formula>INDIRECT(ADDRESS(ROW(),COLUMN()))=TRUNC(INDIRECT(ADDRESS(ROW(),COLUMN())))</formula>
    </cfRule>
  </conditionalFormatting>
  <conditionalFormatting sqref="T35:Y35">
    <cfRule type="expression" dxfId="185" priority="186">
      <formula>INDIRECT(ADDRESS(ROW(),COLUMN()))=TRUNC(INDIRECT(ADDRESS(ROW(),COLUMN())))</formula>
    </cfRule>
  </conditionalFormatting>
  <conditionalFormatting sqref="AX35:BA36">
    <cfRule type="expression" dxfId="184" priority="185">
      <formula>INDIRECT(ADDRESS(ROW(),COLUMN()))=TRUNC(INDIRECT(ADDRESS(ROW(),COLUMN())))</formula>
    </cfRule>
  </conditionalFormatting>
  <conditionalFormatting sqref="Z36">
    <cfRule type="expression" dxfId="183" priority="184">
      <formula>INDIRECT(ADDRESS(ROW(),COLUMN()))=TRUNC(INDIRECT(ADDRESS(ROW(),COLUMN())))</formula>
    </cfRule>
  </conditionalFormatting>
  <conditionalFormatting sqref="Z35">
    <cfRule type="expression" dxfId="182" priority="183">
      <formula>INDIRECT(ADDRESS(ROW(),COLUMN()))=TRUNC(INDIRECT(ADDRESS(ROW(),COLUMN())))</formula>
    </cfRule>
  </conditionalFormatting>
  <conditionalFormatting sqref="AA36:AF36">
    <cfRule type="expression" dxfId="181" priority="182">
      <formula>INDIRECT(ADDRESS(ROW(),COLUMN()))=TRUNC(INDIRECT(ADDRESS(ROW(),COLUMN())))</formula>
    </cfRule>
  </conditionalFormatting>
  <conditionalFormatting sqref="AA35:AF35">
    <cfRule type="expression" dxfId="180" priority="181">
      <formula>INDIRECT(ADDRESS(ROW(),COLUMN()))=TRUNC(INDIRECT(ADDRESS(ROW(),COLUMN())))</formula>
    </cfRule>
  </conditionalFormatting>
  <conditionalFormatting sqref="AG36">
    <cfRule type="expression" dxfId="179" priority="180">
      <formula>INDIRECT(ADDRESS(ROW(),COLUMN()))=TRUNC(INDIRECT(ADDRESS(ROW(),COLUMN())))</formula>
    </cfRule>
  </conditionalFormatting>
  <conditionalFormatting sqref="AG35">
    <cfRule type="expression" dxfId="178" priority="179">
      <formula>INDIRECT(ADDRESS(ROW(),COLUMN()))=TRUNC(INDIRECT(ADDRESS(ROW(),COLUMN())))</formula>
    </cfRule>
  </conditionalFormatting>
  <conditionalFormatting sqref="AH36:AM36">
    <cfRule type="expression" dxfId="177" priority="178">
      <formula>INDIRECT(ADDRESS(ROW(),COLUMN()))=TRUNC(INDIRECT(ADDRESS(ROW(),COLUMN())))</formula>
    </cfRule>
  </conditionalFormatting>
  <conditionalFormatting sqref="AH35:AM35">
    <cfRule type="expression" dxfId="176" priority="177">
      <formula>INDIRECT(ADDRESS(ROW(),COLUMN()))=TRUNC(INDIRECT(ADDRESS(ROW(),COLUMN())))</formula>
    </cfRule>
  </conditionalFormatting>
  <conditionalFormatting sqref="AN36">
    <cfRule type="expression" dxfId="175" priority="176">
      <formula>INDIRECT(ADDRESS(ROW(),COLUMN()))=TRUNC(INDIRECT(ADDRESS(ROW(),COLUMN())))</formula>
    </cfRule>
  </conditionalFormatting>
  <conditionalFormatting sqref="AN35">
    <cfRule type="expression" dxfId="174" priority="175">
      <formula>INDIRECT(ADDRESS(ROW(),COLUMN()))=TRUNC(INDIRECT(ADDRESS(ROW(),COLUMN())))</formula>
    </cfRule>
  </conditionalFormatting>
  <conditionalFormatting sqref="AO36:AT36">
    <cfRule type="expression" dxfId="173" priority="174">
      <formula>INDIRECT(ADDRESS(ROW(),COLUMN()))=TRUNC(INDIRECT(ADDRESS(ROW(),COLUMN())))</formula>
    </cfRule>
  </conditionalFormatting>
  <conditionalFormatting sqref="AO35:AT35">
    <cfRule type="expression" dxfId="172" priority="173">
      <formula>INDIRECT(ADDRESS(ROW(),COLUMN()))=TRUNC(INDIRECT(ADDRESS(ROW(),COLUMN())))</formula>
    </cfRule>
  </conditionalFormatting>
  <conditionalFormatting sqref="AU36">
    <cfRule type="expression" dxfId="171" priority="172">
      <formula>INDIRECT(ADDRESS(ROW(),COLUMN()))=TRUNC(INDIRECT(ADDRESS(ROW(),COLUMN())))</formula>
    </cfRule>
  </conditionalFormatting>
  <conditionalFormatting sqref="AU35">
    <cfRule type="expression" dxfId="170" priority="171">
      <formula>INDIRECT(ADDRESS(ROW(),COLUMN()))=TRUNC(INDIRECT(ADDRESS(ROW(),COLUMN())))</formula>
    </cfRule>
  </conditionalFormatting>
  <conditionalFormatting sqref="AV36:AW36">
    <cfRule type="expression" dxfId="169" priority="170">
      <formula>INDIRECT(ADDRESS(ROW(),COLUMN()))=TRUNC(INDIRECT(ADDRESS(ROW(),COLUMN())))</formula>
    </cfRule>
  </conditionalFormatting>
  <conditionalFormatting sqref="AV35:AW35">
    <cfRule type="expression" dxfId="168" priority="169">
      <formula>INDIRECT(ADDRESS(ROW(),COLUMN()))=TRUNC(INDIRECT(ADDRESS(ROW(),COLUMN())))</formula>
    </cfRule>
  </conditionalFormatting>
  <conditionalFormatting sqref="S39">
    <cfRule type="expression" dxfId="167" priority="168">
      <formula>INDIRECT(ADDRESS(ROW(),COLUMN()))=TRUNC(INDIRECT(ADDRESS(ROW(),COLUMN())))</formula>
    </cfRule>
  </conditionalFormatting>
  <conditionalFormatting sqref="S38">
    <cfRule type="expression" dxfId="166" priority="167">
      <formula>INDIRECT(ADDRESS(ROW(),COLUMN()))=TRUNC(INDIRECT(ADDRESS(ROW(),COLUMN())))</formula>
    </cfRule>
  </conditionalFormatting>
  <conditionalFormatting sqref="T39:Y39">
    <cfRule type="expression" dxfId="165" priority="166">
      <formula>INDIRECT(ADDRESS(ROW(),COLUMN()))=TRUNC(INDIRECT(ADDRESS(ROW(),COLUMN())))</formula>
    </cfRule>
  </conditionalFormatting>
  <conditionalFormatting sqref="T38:Y38">
    <cfRule type="expression" dxfId="164" priority="165">
      <formula>INDIRECT(ADDRESS(ROW(),COLUMN()))=TRUNC(INDIRECT(ADDRESS(ROW(),COLUMN())))</formula>
    </cfRule>
  </conditionalFormatting>
  <conditionalFormatting sqref="AX38:BA39">
    <cfRule type="expression" dxfId="163" priority="164">
      <formula>INDIRECT(ADDRESS(ROW(),COLUMN()))=TRUNC(INDIRECT(ADDRESS(ROW(),COLUMN())))</formula>
    </cfRule>
  </conditionalFormatting>
  <conditionalFormatting sqref="Z39">
    <cfRule type="expression" dxfId="162" priority="163">
      <formula>INDIRECT(ADDRESS(ROW(),COLUMN()))=TRUNC(INDIRECT(ADDRESS(ROW(),COLUMN())))</formula>
    </cfRule>
  </conditionalFormatting>
  <conditionalFormatting sqref="Z38">
    <cfRule type="expression" dxfId="161" priority="162">
      <formula>INDIRECT(ADDRESS(ROW(),COLUMN()))=TRUNC(INDIRECT(ADDRESS(ROW(),COLUMN())))</formula>
    </cfRule>
  </conditionalFormatting>
  <conditionalFormatting sqref="AA39:AF39">
    <cfRule type="expression" dxfId="160" priority="161">
      <formula>INDIRECT(ADDRESS(ROW(),COLUMN()))=TRUNC(INDIRECT(ADDRESS(ROW(),COLUMN())))</formula>
    </cfRule>
  </conditionalFormatting>
  <conditionalFormatting sqref="AA38:AF38">
    <cfRule type="expression" dxfId="159" priority="160">
      <formula>INDIRECT(ADDRESS(ROW(),COLUMN()))=TRUNC(INDIRECT(ADDRESS(ROW(),COLUMN())))</formula>
    </cfRule>
  </conditionalFormatting>
  <conditionalFormatting sqref="AG39">
    <cfRule type="expression" dxfId="158" priority="159">
      <formula>INDIRECT(ADDRESS(ROW(),COLUMN()))=TRUNC(INDIRECT(ADDRESS(ROW(),COLUMN())))</formula>
    </cfRule>
  </conditionalFormatting>
  <conditionalFormatting sqref="AG38">
    <cfRule type="expression" dxfId="157" priority="158">
      <formula>INDIRECT(ADDRESS(ROW(),COLUMN()))=TRUNC(INDIRECT(ADDRESS(ROW(),COLUMN())))</formula>
    </cfRule>
  </conditionalFormatting>
  <conditionalFormatting sqref="AH39:AM39">
    <cfRule type="expression" dxfId="156" priority="157">
      <formula>INDIRECT(ADDRESS(ROW(),COLUMN()))=TRUNC(INDIRECT(ADDRESS(ROW(),COLUMN())))</formula>
    </cfRule>
  </conditionalFormatting>
  <conditionalFormatting sqref="AH38:AM38">
    <cfRule type="expression" dxfId="155" priority="156">
      <formula>INDIRECT(ADDRESS(ROW(),COLUMN()))=TRUNC(INDIRECT(ADDRESS(ROW(),COLUMN())))</formula>
    </cfRule>
  </conditionalFormatting>
  <conditionalFormatting sqref="AN39">
    <cfRule type="expression" dxfId="154" priority="155">
      <formula>INDIRECT(ADDRESS(ROW(),COLUMN()))=TRUNC(INDIRECT(ADDRESS(ROW(),COLUMN())))</formula>
    </cfRule>
  </conditionalFormatting>
  <conditionalFormatting sqref="AN38">
    <cfRule type="expression" dxfId="153" priority="154">
      <formula>INDIRECT(ADDRESS(ROW(),COLUMN()))=TRUNC(INDIRECT(ADDRESS(ROW(),COLUMN())))</formula>
    </cfRule>
  </conditionalFormatting>
  <conditionalFormatting sqref="AO39:AT39">
    <cfRule type="expression" dxfId="152" priority="153">
      <formula>INDIRECT(ADDRESS(ROW(),COLUMN()))=TRUNC(INDIRECT(ADDRESS(ROW(),COLUMN())))</formula>
    </cfRule>
  </conditionalFormatting>
  <conditionalFormatting sqref="AO38:AT38">
    <cfRule type="expression" dxfId="151" priority="152">
      <formula>INDIRECT(ADDRESS(ROW(),COLUMN()))=TRUNC(INDIRECT(ADDRESS(ROW(),COLUMN())))</formula>
    </cfRule>
  </conditionalFormatting>
  <conditionalFormatting sqref="AU39">
    <cfRule type="expression" dxfId="150" priority="151">
      <formula>INDIRECT(ADDRESS(ROW(),COLUMN()))=TRUNC(INDIRECT(ADDRESS(ROW(),COLUMN())))</formula>
    </cfRule>
  </conditionalFormatting>
  <conditionalFormatting sqref="AU38">
    <cfRule type="expression" dxfId="149" priority="150">
      <formula>INDIRECT(ADDRESS(ROW(),COLUMN()))=TRUNC(INDIRECT(ADDRESS(ROW(),COLUMN())))</formula>
    </cfRule>
  </conditionalFormatting>
  <conditionalFormatting sqref="AV39:AW39">
    <cfRule type="expression" dxfId="148" priority="149">
      <formula>INDIRECT(ADDRESS(ROW(),COLUMN()))=TRUNC(INDIRECT(ADDRESS(ROW(),COLUMN())))</formula>
    </cfRule>
  </conditionalFormatting>
  <conditionalFormatting sqref="AV38:AW38">
    <cfRule type="expression" dxfId="147" priority="148">
      <formula>INDIRECT(ADDRESS(ROW(),COLUMN()))=TRUNC(INDIRECT(ADDRESS(ROW(),COLUMN())))</formula>
    </cfRule>
  </conditionalFormatting>
  <conditionalFormatting sqref="S42">
    <cfRule type="expression" dxfId="146" priority="147">
      <formula>INDIRECT(ADDRESS(ROW(),COLUMN()))=TRUNC(INDIRECT(ADDRESS(ROW(),COLUMN())))</formula>
    </cfRule>
  </conditionalFormatting>
  <conditionalFormatting sqref="S41">
    <cfRule type="expression" dxfId="145" priority="146">
      <formula>INDIRECT(ADDRESS(ROW(),COLUMN()))=TRUNC(INDIRECT(ADDRESS(ROW(),COLUMN())))</formula>
    </cfRule>
  </conditionalFormatting>
  <conditionalFormatting sqref="T42:Y42">
    <cfRule type="expression" dxfId="144" priority="145">
      <formula>INDIRECT(ADDRESS(ROW(),COLUMN()))=TRUNC(INDIRECT(ADDRESS(ROW(),COLUMN())))</formula>
    </cfRule>
  </conditionalFormatting>
  <conditionalFormatting sqref="T41:Y41">
    <cfRule type="expression" dxfId="143" priority="144">
      <formula>INDIRECT(ADDRESS(ROW(),COLUMN()))=TRUNC(INDIRECT(ADDRESS(ROW(),COLUMN())))</formula>
    </cfRule>
  </conditionalFormatting>
  <conditionalFormatting sqref="AX41:BA42">
    <cfRule type="expression" dxfId="142" priority="143">
      <formula>INDIRECT(ADDRESS(ROW(),COLUMN()))=TRUNC(INDIRECT(ADDRESS(ROW(),COLUMN())))</formula>
    </cfRule>
  </conditionalFormatting>
  <conditionalFormatting sqref="Z42">
    <cfRule type="expression" dxfId="141" priority="142">
      <formula>INDIRECT(ADDRESS(ROW(),COLUMN()))=TRUNC(INDIRECT(ADDRESS(ROW(),COLUMN())))</formula>
    </cfRule>
  </conditionalFormatting>
  <conditionalFormatting sqref="Z41">
    <cfRule type="expression" dxfId="140" priority="141">
      <formula>INDIRECT(ADDRESS(ROW(),COLUMN()))=TRUNC(INDIRECT(ADDRESS(ROW(),COLUMN())))</formula>
    </cfRule>
  </conditionalFormatting>
  <conditionalFormatting sqref="AA42:AF42">
    <cfRule type="expression" dxfId="139" priority="140">
      <formula>INDIRECT(ADDRESS(ROW(),COLUMN()))=TRUNC(INDIRECT(ADDRESS(ROW(),COLUMN())))</formula>
    </cfRule>
  </conditionalFormatting>
  <conditionalFormatting sqref="AA41:AF41">
    <cfRule type="expression" dxfId="138" priority="139">
      <formula>INDIRECT(ADDRESS(ROW(),COLUMN()))=TRUNC(INDIRECT(ADDRESS(ROW(),COLUMN())))</formula>
    </cfRule>
  </conditionalFormatting>
  <conditionalFormatting sqref="AG42">
    <cfRule type="expression" dxfId="137" priority="138">
      <formula>INDIRECT(ADDRESS(ROW(),COLUMN()))=TRUNC(INDIRECT(ADDRESS(ROW(),COLUMN())))</formula>
    </cfRule>
  </conditionalFormatting>
  <conditionalFormatting sqref="AG41">
    <cfRule type="expression" dxfId="136" priority="137">
      <formula>INDIRECT(ADDRESS(ROW(),COLUMN()))=TRUNC(INDIRECT(ADDRESS(ROW(),COLUMN())))</formula>
    </cfRule>
  </conditionalFormatting>
  <conditionalFormatting sqref="AH42:AM42">
    <cfRule type="expression" dxfId="135" priority="136">
      <formula>INDIRECT(ADDRESS(ROW(),COLUMN()))=TRUNC(INDIRECT(ADDRESS(ROW(),COLUMN())))</formula>
    </cfRule>
  </conditionalFormatting>
  <conditionalFormatting sqref="AH41:AM41">
    <cfRule type="expression" dxfId="134" priority="135">
      <formula>INDIRECT(ADDRESS(ROW(),COLUMN()))=TRUNC(INDIRECT(ADDRESS(ROW(),COLUMN())))</formula>
    </cfRule>
  </conditionalFormatting>
  <conditionalFormatting sqref="AN42">
    <cfRule type="expression" dxfId="133" priority="134">
      <formula>INDIRECT(ADDRESS(ROW(),COLUMN()))=TRUNC(INDIRECT(ADDRESS(ROW(),COLUMN())))</formula>
    </cfRule>
  </conditionalFormatting>
  <conditionalFormatting sqref="AN41">
    <cfRule type="expression" dxfId="132" priority="133">
      <formula>INDIRECT(ADDRESS(ROW(),COLUMN()))=TRUNC(INDIRECT(ADDRESS(ROW(),COLUMN())))</formula>
    </cfRule>
  </conditionalFormatting>
  <conditionalFormatting sqref="AO42:AT42">
    <cfRule type="expression" dxfId="131" priority="132">
      <formula>INDIRECT(ADDRESS(ROW(),COLUMN()))=TRUNC(INDIRECT(ADDRESS(ROW(),COLUMN())))</formula>
    </cfRule>
  </conditionalFormatting>
  <conditionalFormatting sqref="AO41:AT41">
    <cfRule type="expression" dxfId="130" priority="131">
      <formula>INDIRECT(ADDRESS(ROW(),COLUMN()))=TRUNC(INDIRECT(ADDRESS(ROW(),COLUMN())))</formula>
    </cfRule>
  </conditionalFormatting>
  <conditionalFormatting sqref="AU42">
    <cfRule type="expression" dxfId="129" priority="130">
      <formula>INDIRECT(ADDRESS(ROW(),COLUMN()))=TRUNC(INDIRECT(ADDRESS(ROW(),COLUMN())))</formula>
    </cfRule>
  </conditionalFormatting>
  <conditionalFormatting sqref="AU41">
    <cfRule type="expression" dxfId="128" priority="129">
      <formula>INDIRECT(ADDRESS(ROW(),COLUMN()))=TRUNC(INDIRECT(ADDRESS(ROW(),COLUMN())))</formula>
    </cfRule>
  </conditionalFormatting>
  <conditionalFormatting sqref="AV42:AW42">
    <cfRule type="expression" dxfId="127" priority="128">
      <formula>INDIRECT(ADDRESS(ROW(),COLUMN()))=TRUNC(INDIRECT(ADDRESS(ROW(),COLUMN())))</formula>
    </cfRule>
  </conditionalFormatting>
  <conditionalFormatting sqref="AV41:AW41">
    <cfRule type="expression" dxfId="126" priority="127">
      <formula>INDIRECT(ADDRESS(ROW(),COLUMN()))=TRUNC(INDIRECT(ADDRESS(ROW(),COLUMN())))</formula>
    </cfRule>
  </conditionalFormatting>
  <conditionalFormatting sqref="S45">
    <cfRule type="expression" dxfId="125" priority="126">
      <formula>INDIRECT(ADDRESS(ROW(),COLUMN()))=TRUNC(INDIRECT(ADDRESS(ROW(),COLUMN())))</formula>
    </cfRule>
  </conditionalFormatting>
  <conditionalFormatting sqref="S44">
    <cfRule type="expression" dxfId="124" priority="125">
      <formula>INDIRECT(ADDRESS(ROW(),COLUMN()))=TRUNC(INDIRECT(ADDRESS(ROW(),COLUMN())))</formula>
    </cfRule>
  </conditionalFormatting>
  <conditionalFormatting sqref="T45:Y45">
    <cfRule type="expression" dxfId="123" priority="124">
      <formula>INDIRECT(ADDRESS(ROW(),COLUMN()))=TRUNC(INDIRECT(ADDRESS(ROW(),COLUMN())))</formula>
    </cfRule>
  </conditionalFormatting>
  <conditionalFormatting sqref="T44:Y44">
    <cfRule type="expression" dxfId="122" priority="123">
      <formula>INDIRECT(ADDRESS(ROW(),COLUMN()))=TRUNC(INDIRECT(ADDRESS(ROW(),COLUMN())))</formula>
    </cfRule>
  </conditionalFormatting>
  <conditionalFormatting sqref="AX44:BA45">
    <cfRule type="expression" dxfId="121" priority="122">
      <formula>INDIRECT(ADDRESS(ROW(),COLUMN()))=TRUNC(INDIRECT(ADDRESS(ROW(),COLUMN())))</formula>
    </cfRule>
  </conditionalFormatting>
  <conditionalFormatting sqref="Z45">
    <cfRule type="expression" dxfId="120" priority="121">
      <formula>INDIRECT(ADDRESS(ROW(),COLUMN()))=TRUNC(INDIRECT(ADDRESS(ROW(),COLUMN())))</formula>
    </cfRule>
  </conditionalFormatting>
  <conditionalFormatting sqref="Z44">
    <cfRule type="expression" dxfId="119" priority="120">
      <formula>INDIRECT(ADDRESS(ROW(),COLUMN()))=TRUNC(INDIRECT(ADDRESS(ROW(),COLUMN())))</formula>
    </cfRule>
  </conditionalFormatting>
  <conditionalFormatting sqref="AA45:AF45">
    <cfRule type="expression" dxfId="118" priority="119">
      <formula>INDIRECT(ADDRESS(ROW(),COLUMN()))=TRUNC(INDIRECT(ADDRESS(ROW(),COLUMN())))</formula>
    </cfRule>
  </conditionalFormatting>
  <conditionalFormatting sqref="AA44:AF44">
    <cfRule type="expression" dxfId="117" priority="118">
      <formula>INDIRECT(ADDRESS(ROW(),COLUMN()))=TRUNC(INDIRECT(ADDRESS(ROW(),COLUMN())))</formula>
    </cfRule>
  </conditionalFormatting>
  <conditionalFormatting sqref="AG45">
    <cfRule type="expression" dxfId="116" priority="117">
      <formula>INDIRECT(ADDRESS(ROW(),COLUMN()))=TRUNC(INDIRECT(ADDRESS(ROW(),COLUMN())))</formula>
    </cfRule>
  </conditionalFormatting>
  <conditionalFormatting sqref="AG44">
    <cfRule type="expression" dxfId="115" priority="116">
      <formula>INDIRECT(ADDRESS(ROW(),COLUMN()))=TRUNC(INDIRECT(ADDRESS(ROW(),COLUMN())))</formula>
    </cfRule>
  </conditionalFormatting>
  <conditionalFormatting sqref="AH45:AM45">
    <cfRule type="expression" dxfId="114" priority="115">
      <formula>INDIRECT(ADDRESS(ROW(),COLUMN()))=TRUNC(INDIRECT(ADDRESS(ROW(),COLUMN())))</formula>
    </cfRule>
  </conditionalFormatting>
  <conditionalFormatting sqref="AH44:AM44">
    <cfRule type="expression" dxfId="113" priority="114">
      <formula>INDIRECT(ADDRESS(ROW(),COLUMN()))=TRUNC(INDIRECT(ADDRESS(ROW(),COLUMN())))</formula>
    </cfRule>
  </conditionalFormatting>
  <conditionalFormatting sqref="AN45">
    <cfRule type="expression" dxfId="112" priority="113">
      <formula>INDIRECT(ADDRESS(ROW(),COLUMN()))=TRUNC(INDIRECT(ADDRESS(ROW(),COLUMN())))</formula>
    </cfRule>
  </conditionalFormatting>
  <conditionalFormatting sqref="AN44">
    <cfRule type="expression" dxfId="111" priority="112">
      <formula>INDIRECT(ADDRESS(ROW(),COLUMN()))=TRUNC(INDIRECT(ADDRESS(ROW(),COLUMN())))</formula>
    </cfRule>
  </conditionalFormatting>
  <conditionalFormatting sqref="AO45:AT45">
    <cfRule type="expression" dxfId="110" priority="111">
      <formula>INDIRECT(ADDRESS(ROW(),COLUMN()))=TRUNC(INDIRECT(ADDRESS(ROW(),COLUMN())))</formula>
    </cfRule>
  </conditionalFormatting>
  <conditionalFormatting sqref="AO44:AT44">
    <cfRule type="expression" dxfId="109" priority="110">
      <formula>INDIRECT(ADDRESS(ROW(),COLUMN()))=TRUNC(INDIRECT(ADDRESS(ROW(),COLUMN())))</formula>
    </cfRule>
  </conditionalFormatting>
  <conditionalFormatting sqref="AU45">
    <cfRule type="expression" dxfId="108" priority="109">
      <formula>INDIRECT(ADDRESS(ROW(),COLUMN()))=TRUNC(INDIRECT(ADDRESS(ROW(),COLUMN())))</formula>
    </cfRule>
  </conditionalFormatting>
  <conditionalFormatting sqref="AU44">
    <cfRule type="expression" dxfId="107" priority="108">
      <formula>INDIRECT(ADDRESS(ROW(),COLUMN()))=TRUNC(INDIRECT(ADDRESS(ROW(),COLUMN())))</formula>
    </cfRule>
  </conditionalFormatting>
  <conditionalFormatting sqref="AV45:AW45">
    <cfRule type="expression" dxfId="106" priority="107">
      <formula>INDIRECT(ADDRESS(ROW(),COLUMN()))=TRUNC(INDIRECT(ADDRESS(ROW(),COLUMN())))</formula>
    </cfRule>
  </conditionalFormatting>
  <conditionalFormatting sqref="AV44:AW44">
    <cfRule type="expression" dxfId="105" priority="106">
      <formula>INDIRECT(ADDRESS(ROW(),COLUMN()))=TRUNC(INDIRECT(ADDRESS(ROW(),COLUMN())))</formula>
    </cfRule>
  </conditionalFormatting>
  <conditionalFormatting sqref="S48">
    <cfRule type="expression" dxfId="104" priority="105">
      <formula>INDIRECT(ADDRESS(ROW(),COLUMN()))=TRUNC(INDIRECT(ADDRESS(ROW(),COLUMN())))</formula>
    </cfRule>
  </conditionalFormatting>
  <conditionalFormatting sqref="S47">
    <cfRule type="expression" dxfId="103" priority="104">
      <formula>INDIRECT(ADDRESS(ROW(),COLUMN()))=TRUNC(INDIRECT(ADDRESS(ROW(),COLUMN())))</formula>
    </cfRule>
  </conditionalFormatting>
  <conditionalFormatting sqref="T48:Y48">
    <cfRule type="expression" dxfId="102" priority="103">
      <formula>INDIRECT(ADDRESS(ROW(),COLUMN()))=TRUNC(INDIRECT(ADDRESS(ROW(),COLUMN())))</formula>
    </cfRule>
  </conditionalFormatting>
  <conditionalFormatting sqref="T47:Y47">
    <cfRule type="expression" dxfId="101" priority="102">
      <formula>INDIRECT(ADDRESS(ROW(),COLUMN()))=TRUNC(INDIRECT(ADDRESS(ROW(),COLUMN())))</formula>
    </cfRule>
  </conditionalFormatting>
  <conditionalFormatting sqref="AX47:BA48">
    <cfRule type="expression" dxfId="100" priority="101">
      <formula>INDIRECT(ADDRESS(ROW(),COLUMN()))=TRUNC(INDIRECT(ADDRESS(ROW(),COLUMN())))</formula>
    </cfRule>
  </conditionalFormatting>
  <conditionalFormatting sqref="Z48">
    <cfRule type="expression" dxfId="99" priority="100">
      <formula>INDIRECT(ADDRESS(ROW(),COLUMN()))=TRUNC(INDIRECT(ADDRESS(ROW(),COLUMN())))</formula>
    </cfRule>
  </conditionalFormatting>
  <conditionalFormatting sqref="Z47">
    <cfRule type="expression" dxfId="98" priority="99">
      <formula>INDIRECT(ADDRESS(ROW(),COLUMN()))=TRUNC(INDIRECT(ADDRESS(ROW(),COLUMN())))</formula>
    </cfRule>
  </conditionalFormatting>
  <conditionalFormatting sqref="AA48:AF48">
    <cfRule type="expression" dxfId="97" priority="98">
      <formula>INDIRECT(ADDRESS(ROW(),COLUMN()))=TRUNC(INDIRECT(ADDRESS(ROW(),COLUMN())))</formula>
    </cfRule>
  </conditionalFormatting>
  <conditionalFormatting sqref="AA47:AF47">
    <cfRule type="expression" dxfId="96" priority="97">
      <formula>INDIRECT(ADDRESS(ROW(),COLUMN()))=TRUNC(INDIRECT(ADDRESS(ROW(),COLUMN())))</formula>
    </cfRule>
  </conditionalFormatting>
  <conditionalFormatting sqref="AG48">
    <cfRule type="expression" dxfId="95" priority="96">
      <formula>INDIRECT(ADDRESS(ROW(),COLUMN()))=TRUNC(INDIRECT(ADDRESS(ROW(),COLUMN())))</formula>
    </cfRule>
  </conditionalFormatting>
  <conditionalFormatting sqref="AG47">
    <cfRule type="expression" dxfId="94" priority="95">
      <formula>INDIRECT(ADDRESS(ROW(),COLUMN()))=TRUNC(INDIRECT(ADDRESS(ROW(),COLUMN())))</formula>
    </cfRule>
  </conditionalFormatting>
  <conditionalFormatting sqref="AH48:AM48">
    <cfRule type="expression" dxfId="93" priority="94">
      <formula>INDIRECT(ADDRESS(ROW(),COLUMN()))=TRUNC(INDIRECT(ADDRESS(ROW(),COLUMN())))</formula>
    </cfRule>
  </conditionalFormatting>
  <conditionalFormatting sqref="AH47:AM47">
    <cfRule type="expression" dxfId="92" priority="93">
      <formula>INDIRECT(ADDRESS(ROW(),COLUMN()))=TRUNC(INDIRECT(ADDRESS(ROW(),COLUMN())))</formula>
    </cfRule>
  </conditionalFormatting>
  <conditionalFormatting sqref="AN48">
    <cfRule type="expression" dxfId="91" priority="92">
      <formula>INDIRECT(ADDRESS(ROW(),COLUMN()))=TRUNC(INDIRECT(ADDRESS(ROW(),COLUMN())))</formula>
    </cfRule>
  </conditionalFormatting>
  <conditionalFormatting sqref="AN47">
    <cfRule type="expression" dxfId="90" priority="91">
      <formula>INDIRECT(ADDRESS(ROW(),COLUMN()))=TRUNC(INDIRECT(ADDRESS(ROW(),COLUMN())))</formula>
    </cfRule>
  </conditionalFormatting>
  <conditionalFormatting sqref="AO48:AT48">
    <cfRule type="expression" dxfId="89" priority="90">
      <formula>INDIRECT(ADDRESS(ROW(),COLUMN()))=TRUNC(INDIRECT(ADDRESS(ROW(),COLUMN())))</formula>
    </cfRule>
  </conditionalFormatting>
  <conditionalFormatting sqref="AO47:AT47">
    <cfRule type="expression" dxfId="88" priority="89">
      <formula>INDIRECT(ADDRESS(ROW(),COLUMN()))=TRUNC(INDIRECT(ADDRESS(ROW(),COLUMN())))</formula>
    </cfRule>
  </conditionalFormatting>
  <conditionalFormatting sqref="AU48">
    <cfRule type="expression" dxfId="87" priority="88">
      <formula>INDIRECT(ADDRESS(ROW(),COLUMN()))=TRUNC(INDIRECT(ADDRESS(ROW(),COLUMN())))</formula>
    </cfRule>
  </conditionalFormatting>
  <conditionalFormatting sqref="AU47">
    <cfRule type="expression" dxfId="86" priority="87">
      <formula>INDIRECT(ADDRESS(ROW(),COLUMN()))=TRUNC(INDIRECT(ADDRESS(ROW(),COLUMN())))</formula>
    </cfRule>
  </conditionalFormatting>
  <conditionalFormatting sqref="AV48:AW48">
    <cfRule type="expression" dxfId="85" priority="86">
      <formula>INDIRECT(ADDRESS(ROW(),COLUMN()))=TRUNC(INDIRECT(ADDRESS(ROW(),COLUMN())))</formula>
    </cfRule>
  </conditionalFormatting>
  <conditionalFormatting sqref="AV47:AW47">
    <cfRule type="expression" dxfId="84" priority="85">
      <formula>INDIRECT(ADDRESS(ROW(),COLUMN()))=TRUNC(INDIRECT(ADDRESS(ROW(),COLUMN())))</formula>
    </cfRule>
  </conditionalFormatting>
  <conditionalFormatting sqref="S51">
    <cfRule type="expression" dxfId="83" priority="84">
      <formula>INDIRECT(ADDRESS(ROW(),COLUMN()))=TRUNC(INDIRECT(ADDRESS(ROW(),COLUMN())))</formula>
    </cfRule>
  </conditionalFormatting>
  <conditionalFormatting sqref="S50">
    <cfRule type="expression" dxfId="82" priority="83">
      <formula>INDIRECT(ADDRESS(ROW(),COLUMN()))=TRUNC(INDIRECT(ADDRESS(ROW(),COLUMN())))</formula>
    </cfRule>
  </conditionalFormatting>
  <conditionalFormatting sqref="T51:Y51">
    <cfRule type="expression" dxfId="81" priority="82">
      <formula>INDIRECT(ADDRESS(ROW(),COLUMN()))=TRUNC(INDIRECT(ADDRESS(ROW(),COLUMN())))</formula>
    </cfRule>
  </conditionalFormatting>
  <conditionalFormatting sqref="T50:Y50">
    <cfRule type="expression" dxfId="80" priority="81">
      <formula>INDIRECT(ADDRESS(ROW(),COLUMN()))=TRUNC(INDIRECT(ADDRESS(ROW(),COLUMN())))</formula>
    </cfRule>
  </conditionalFormatting>
  <conditionalFormatting sqref="AX50:BA51">
    <cfRule type="expression" dxfId="79" priority="80">
      <formula>INDIRECT(ADDRESS(ROW(),COLUMN()))=TRUNC(INDIRECT(ADDRESS(ROW(),COLUMN())))</formula>
    </cfRule>
  </conditionalFormatting>
  <conditionalFormatting sqref="Z51">
    <cfRule type="expression" dxfId="78" priority="79">
      <formula>INDIRECT(ADDRESS(ROW(),COLUMN()))=TRUNC(INDIRECT(ADDRESS(ROW(),COLUMN())))</formula>
    </cfRule>
  </conditionalFormatting>
  <conditionalFormatting sqref="Z50">
    <cfRule type="expression" dxfId="77" priority="78">
      <formula>INDIRECT(ADDRESS(ROW(),COLUMN()))=TRUNC(INDIRECT(ADDRESS(ROW(),COLUMN())))</formula>
    </cfRule>
  </conditionalFormatting>
  <conditionalFormatting sqref="AA51:AF51">
    <cfRule type="expression" dxfId="76" priority="77">
      <formula>INDIRECT(ADDRESS(ROW(),COLUMN()))=TRUNC(INDIRECT(ADDRESS(ROW(),COLUMN())))</formula>
    </cfRule>
  </conditionalFormatting>
  <conditionalFormatting sqref="AA50:AF50">
    <cfRule type="expression" dxfId="75" priority="76">
      <formula>INDIRECT(ADDRESS(ROW(),COLUMN()))=TRUNC(INDIRECT(ADDRESS(ROW(),COLUMN())))</formula>
    </cfRule>
  </conditionalFormatting>
  <conditionalFormatting sqref="AG51">
    <cfRule type="expression" dxfId="74" priority="75">
      <formula>INDIRECT(ADDRESS(ROW(),COLUMN()))=TRUNC(INDIRECT(ADDRESS(ROW(),COLUMN())))</formula>
    </cfRule>
  </conditionalFormatting>
  <conditionalFormatting sqref="AG50">
    <cfRule type="expression" dxfId="73" priority="74">
      <formula>INDIRECT(ADDRESS(ROW(),COLUMN()))=TRUNC(INDIRECT(ADDRESS(ROW(),COLUMN())))</formula>
    </cfRule>
  </conditionalFormatting>
  <conditionalFormatting sqref="AH51:AM51">
    <cfRule type="expression" dxfId="72" priority="73">
      <formula>INDIRECT(ADDRESS(ROW(),COLUMN()))=TRUNC(INDIRECT(ADDRESS(ROW(),COLUMN())))</formula>
    </cfRule>
  </conditionalFormatting>
  <conditionalFormatting sqref="AH50:AM50">
    <cfRule type="expression" dxfId="71" priority="72">
      <formula>INDIRECT(ADDRESS(ROW(),COLUMN()))=TRUNC(INDIRECT(ADDRESS(ROW(),COLUMN())))</formula>
    </cfRule>
  </conditionalFormatting>
  <conditionalFormatting sqref="AN51">
    <cfRule type="expression" dxfId="70" priority="71">
      <formula>INDIRECT(ADDRESS(ROW(),COLUMN()))=TRUNC(INDIRECT(ADDRESS(ROW(),COLUMN())))</formula>
    </cfRule>
  </conditionalFormatting>
  <conditionalFormatting sqref="AN50">
    <cfRule type="expression" dxfId="69" priority="70">
      <formula>INDIRECT(ADDRESS(ROW(),COLUMN()))=TRUNC(INDIRECT(ADDRESS(ROW(),COLUMN())))</formula>
    </cfRule>
  </conditionalFormatting>
  <conditionalFormatting sqref="AO51:AT51">
    <cfRule type="expression" dxfId="68" priority="69">
      <formula>INDIRECT(ADDRESS(ROW(),COLUMN()))=TRUNC(INDIRECT(ADDRESS(ROW(),COLUMN())))</formula>
    </cfRule>
  </conditionalFormatting>
  <conditionalFormatting sqref="AO50:AT50">
    <cfRule type="expression" dxfId="67" priority="68">
      <formula>INDIRECT(ADDRESS(ROW(),COLUMN()))=TRUNC(INDIRECT(ADDRESS(ROW(),COLUMN())))</formula>
    </cfRule>
  </conditionalFormatting>
  <conditionalFormatting sqref="AU51">
    <cfRule type="expression" dxfId="66" priority="67">
      <formula>INDIRECT(ADDRESS(ROW(),COLUMN()))=TRUNC(INDIRECT(ADDRESS(ROW(),COLUMN())))</formula>
    </cfRule>
  </conditionalFormatting>
  <conditionalFormatting sqref="AU50">
    <cfRule type="expression" dxfId="65" priority="66">
      <formula>INDIRECT(ADDRESS(ROW(),COLUMN()))=TRUNC(INDIRECT(ADDRESS(ROW(),COLUMN())))</formula>
    </cfRule>
  </conditionalFormatting>
  <conditionalFormatting sqref="AV51:AW51">
    <cfRule type="expression" dxfId="64" priority="65">
      <formula>INDIRECT(ADDRESS(ROW(),COLUMN()))=TRUNC(INDIRECT(ADDRESS(ROW(),COLUMN())))</formula>
    </cfRule>
  </conditionalFormatting>
  <conditionalFormatting sqref="AV50:AW50">
    <cfRule type="expression" dxfId="63" priority="64">
      <formula>INDIRECT(ADDRESS(ROW(),COLUMN()))=TRUNC(INDIRECT(ADDRESS(ROW(),COLUMN())))</formula>
    </cfRule>
  </conditionalFormatting>
  <conditionalFormatting sqref="S54">
    <cfRule type="expression" dxfId="62" priority="63">
      <formula>INDIRECT(ADDRESS(ROW(),COLUMN()))=TRUNC(INDIRECT(ADDRESS(ROW(),COLUMN())))</formula>
    </cfRule>
  </conditionalFormatting>
  <conditionalFormatting sqref="S53">
    <cfRule type="expression" dxfId="61" priority="62">
      <formula>INDIRECT(ADDRESS(ROW(),COLUMN()))=TRUNC(INDIRECT(ADDRESS(ROW(),COLUMN())))</formula>
    </cfRule>
  </conditionalFormatting>
  <conditionalFormatting sqref="T54:Y54">
    <cfRule type="expression" dxfId="60" priority="61">
      <formula>INDIRECT(ADDRESS(ROW(),COLUMN()))=TRUNC(INDIRECT(ADDRESS(ROW(),COLUMN())))</formula>
    </cfRule>
  </conditionalFormatting>
  <conditionalFormatting sqref="T53:Y53">
    <cfRule type="expression" dxfId="59" priority="60">
      <formula>INDIRECT(ADDRESS(ROW(),COLUMN()))=TRUNC(INDIRECT(ADDRESS(ROW(),COLUMN())))</formula>
    </cfRule>
  </conditionalFormatting>
  <conditionalFormatting sqref="AX53:BA54">
    <cfRule type="expression" dxfId="58" priority="59">
      <formula>INDIRECT(ADDRESS(ROW(),COLUMN()))=TRUNC(INDIRECT(ADDRESS(ROW(),COLUMN())))</formula>
    </cfRule>
  </conditionalFormatting>
  <conditionalFormatting sqref="Z54">
    <cfRule type="expression" dxfId="57" priority="58">
      <formula>INDIRECT(ADDRESS(ROW(),COLUMN()))=TRUNC(INDIRECT(ADDRESS(ROW(),COLUMN())))</formula>
    </cfRule>
  </conditionalFormatting>
  <conditionalFormatting sqref="Z53">
    <cfRule type="expression" dxfId="56" priority="57">
      <formula>INDIRECT(ADDRESS(ROW(),COLUMN()))=TRUNC(INDIRECT(ADDRESS(ROW(),COLUMN())))</formula>
    </cfRule>
  </conditionalFormatting>
  <conditionalFormatting sqref="AA54:AF54">
    <cfRule type="expression" dxfId="55" priority="56">
      <formula>INDIRECT(ADDRESS(ROW(),COLUMN()))=TRUNC(INDIRECT(ADDRESS(ROW(),COLUMN())))</formula>
    </cfRule>
  </conditionalFormatting>
  <conditionalFormatting sqref="AA53:AF53">
    <cfRule type="expression" dxfId="54" priority="55">
      <formula>INDIRECT(ADDRESS(ROW(),COLUMN()))=TRUNC(INDIRECT(ADDRESS(ROW(),COLUMN())))</formula>
    </cfRule>
  </conditionalFormatting>
  <conditionalFormatting sqref="AG54">
    <cfRule type="expression" dxfId="53" priority="54">
      <formula>INDIRECT(ADDRESS(ROW(),COLUMN()))=TRUNC(INDIRECT(ADDRESS(ROW(),COLUMN())))</formula>
    </cfRule>
  </conditionalFormatting>
  <conditionalFormatting sqref="AG53">
    <cfRule type="expression" dxfId="52" priority="53">
      <formula>INDIRECT(ADDRESS(ROW(),COLUMN()))=TRUNC(INDIRECT(ADDRESS(ROW(),COLUMN())))</formula>
    </cfRule>
  </conditionalFormatting>
  <conditionalFormatting sqref="AH54:AM54">
    <cfRule type="expression" dxfId="51" priority="52">
      <formula>INDIRECT(ADDRESS(ROW(),COLUMN()))=TRUNC(INDIRECT(ADDRESS(ROW(),COLUMN())))</formula>
    </cfRule>
  </conditionalFormatting>
  <conditionalFormatting sqref="AH53:AM53">
    <cfRule type="expression" dxfId="50" priority="51">
      <formula>INDIRECT(ADDRESS(ROW(),COLUMN()))=TRUNC(INDIRECT(ADDRESS(ROW(),COLUMN())))</formula>
    </cfRule>
  </conditionalFormatting>
  <conditionalFormatting sqref="AN54">
    <cfRule type="expression" dxfId="49" priority="50">
      <formula>INDIRECT(ADDRESS(ROW(),COLUMN()))=TRUNC(INDIRECT(ADDRESS(ROW(),COLUMN())))</formula>
    </cfRule>
  </conditionalFormatting>
  <conditionalFormatting sqref="AN53">
    <cfRule type="expression" dxfId="48" priority="49">
      <formula>INDIRECT(ADDRESS(ROW(),COLUMN()))=TRUNC(INDIRECT(ADDRESS(ROW(),COLUMN())))</formula>
    </cfRule>
  </conditionalFormatting>
  <conditionalFormatting sqref="AO54:AT54">
    <cfRule type="expression" dxfId="47" priority="48">
      <formula>INDIRECT(ADDRESS(ROW(),COLUMN()))=TRUNC(INDIRECT(ADDRESS(ROW(),COLUMN())))</formula>
    </cfRule>
  </conditionalFormatting>
  <conditionalFormatting sqref="AO53:AT53">
    <cfRule type="expression" dxfId="46" priority="47">
      <formula>INDIRECT(ADDRESS(ROW(),COLUMN()))=TRUNC(INDIRECT(ADDRESS(ROW(),COLUMN())))</formula>
    </cfRule>
  </conditionalFormatting>
  <conditionalFormatting sqref="AU54">
    <cfRule type="expression" dxfId="45" priority="46">
      <formula>INDIRECT(ADDRESS(ROW(),COLUMN()))=TRUNC(INDIRECT(ADDRESS(ROW(),COLUMN())))</formula>
    </cfRule>
  </conditionalFormatting>
  <conditionalFormatting sqref="AU53">
    <cfRule type="expression" dxfId="44" priority="45">
      <formula>INDIRECT(ADDRESS(ROW(),COLUMN()))=TRUNC(INDIRECT(ADDRESS(ROW(),COLUMN())))</formula>
    </cfRule>
  </conditionalFormatting>
  <conditionalFormatting sqref="AV54:AW54">
    <cfRule type="expression" dxfId="43" priority="44">
      <formula>INDIRECT(ADDRESS(ROW(),COLUMN()))=TRUNC(INDIRECT(ADDRESS(ROW(),COLUMN())))</formula>
    </cfRule>
  </conditionalFormatting>
  <conditionalFormatting sqref="AV53:AW53">
    <cfRule type="expression" dxfId="42" priority="43">
      <formula>INDIRECT(ADDRESS(ROW(),COLUMN()))=TRUNC(INDIRECT(ADDRESS(ROW(),COLUMN())))</formula>
    </cfRule>
  </conditionalFormatting>
  <conditionalFormatting sqref="S57">
    <cfRule type="expression" dxfId="41" priority="42">
      <formula>INDIRECT(ADDRESS(ROW(),COLUMN()))=TRUNC(INDIRECT(ADDRESS(ROW(),COLUMN())))</formula>
    </cfRule>
  </conditionalFormatting>
  <conditionalFormatting sqref="S56">
    <cfRule type="expression" dxfId="40" priority="41">
      <formula>INDIRECT(ADDRESS(ROW(),COLUMN()))=TRUNC(INDIRECT(ADDRESS(ROW(),COLUMN())))</formula>
    </cfRule>
  </conditionalFormatting>
  <conditionalFormatting sqref="T57:Y57">
    <cfRule type="expression" dxfId="39" priority="40">
      <formula>INDIRECT(ADDRESS(ROW(),COLUMN()))=TRUNC(INDIRECT(ADDRESS(ROW(),COLUMN())))</formula>
    </cfRule>
  </conditionalFormatting>
  <conditionalFormatting sqref="T56:Y56">
    <cfRule type="expression" dxfId="38" priority="39">
      <formula>INDIRECT(ADDRESS(ROW(),COLUMN()))=TRUNC(INDIRECT(ADDRESS(ROW(),COLUMN())))</formula>
    </cfRule>
  </conditionalFormatting>
  <conditionalFormatting sqref="AX56:BA57">
    <cfRule type="expression" dxfId="37" priority="38">
      <formula>INDIRECT(ADDRESS(ROW(),COLUMN()))=TRUNC(INDIRECT(ADDRESS(ROW(),COLUMN())))</formula>
    </cfRule>
  </conditionalFormatting>
  <conditionalFormatting sqref="Z57">
    <cfRule type="expression" dxfId="36" priority="37">
      <formula>INDIRECT(ADDRESS(ROW(),COLUMN()))=TRUNC(INDIRECT(ADDRESS(ROW(),COLUMN())))</formula>
    </cfRule>
  </conditionalFormatting>
  <conditionalFormatting sqref="Z56">
    <cfRule type="expression" dxfId="35" priority="36">
      <formula>INDIRECT(ADDRESS(ROW(),COLUMN()))=TRUNC(INDIRECT(ADDRESS(ROW(),COLUMN())))</formula>
    </cfRule>
  </conditionalFormatting>
  <conditionalFormatting sqref="AA57:AF57">
    <cfRule type="expression" dxfId="34" priority="35">
      <formula>INDIRECT(ADDRESS(ROW(),COLUMN()))=TRUNC(INDIRECT(ADDRESS(ROW(),COLUMN())))</formula>
    </cfRule>
  </conditionalFormatting>
  <conditionalFormatting sqref="AA56:AF56">
    <cfRule type="expression" dxfId="33" priority="34">
      <formula>INDIRECT(ADDRESS(ROW(),COLUMN()))=TRUNC(INDIRECT(ADDRESS(ROW(),COLUMN())))</formula>
    </cfRule>
  </conditionalFormatting>
  <conditionalFormatting sqref="AG57">
    <cfRule type="expression" dxfId="32" priority="33">
      <formula>INDIRECT(ADDRESS(ROW(),COLUMN()))=TRUNC(INDIRECT(ADDRESS(ROW(),COLUMN())))</formula>
    </cfRule>
  </conditionalFormatting>
  <conditionalFormatting sqref="AG56">
    <cfRule type="expression" dxfId="31" priority="32">
      <formula>INDIRECT(ADDRESS(ROW(),COLUMN()))=TRUNC(INDIRECT(ADDRESS(ROW(),COLUMN())))</formula>
    </cfRule>
  </conditionalFormatting>
  <conditionalFormatting sqref="AH57:AM57">
    <cfRule type="expression" dxfId="30" priority="31">
      <formula>INDIRECT(ADDRESS(ROW(),COLUMN()))=TRUNC(INDIRECT(ADDRESS(ROW(),COLUMN())))</formula>
    </cfRule>
  </conditionalFormatting>
  <conditionalFormatting sqref="AH56:AM56">
    <cfRule type="expression" dxfId="29" priority="30">
      <formula>INDIRECT(ADDRESS(ROW(),COLUMN()))=TRUNC(INDIRECT(ADDRESS(ROW(),COLUMN())))</formula>
    </cfRule>
  </conditionalFormatting>
  <conditionalFormatting sqref="AN57">
    <cfRule type="expression" dxfId="28" priority="29">
      <formula>INDIRECT(ADDRESS(ROW(),COLUMN()))=TRUNC(INDIRECT(ADDRESS(ROW(),COLUMN())))</formula>
    </cfRule>
  </conditionalFormatting>
  <conditionalFormatting sqref="AN56">
    <cfRule type="expression" dxfId="27" priority="28">
      <formula>INDIRECT(ADDRESS(ROW(),COLUMN()))=TRUNC(INDIRECT(ADDRESS(ROW(),COLUMN())))</formula>
    </cfRule>
  </conditionalFormatting>
  <conditionalFormatting sqref="AO57:AT57">
    <cfRule type="expression" dxfId="26" priority="27">
      <formula>INDIRECT(ADDRESS(ROW(),COLUMN()))=TRUNC(INDIRECT(ADDRESS(ROW(),COLUMN())))</formula>
    </cfRule>
  </conditionalFormatting>
  <conditionalFormatting sqref="AO56:AT56">
    <cfRule type="expression" dxfId="25" priority="26">
      <formula>INDIRECT(ADDRESS(ROW(),COLUMN()))=TRUNC(INDIRECT(ADDRESS(ROW(),COLUMN())))</formula>
    </cfRule>
  </conditionalFormatting>
  <conditionalFormatting sqref="AU57">
    <cfRule type="expression" dxfId="24" priority="25">
      <formula>INDIRECT(ADDRESS(ROW(),COLUMN()))=TRUNC(INDIRECT(ADDRESS(ROW(),COLUMN())))</formula>
    </cfRule>
  </conditionalFormatting>
  <conditionalFormatting sqref="AU56">
    <cfRule type="expression" dxfId="23" priority="24">
      <formula>INDIRECT(ADDRESS(ROW(),COLUMN()))=TRUNC(INDIRECT(ADDRESS(ROW(),COLUMN())))</formula>
    </cfRule>
  </conditionalFormatting>
  <conditionalFormatting sqref="AV57:AW57">
    <cfRule type="expression" dxfId="22" priority="23">
      <formula>INDIRECT(ADDRESS(ROW(),COLUMN()))=TRUNC(INDIRECT(ADDRESS(ROW(),COLUMN())))</formula>
    </cfRule>
  </conditionalFormatting>
  <conditionalFormatting sqref="AV56:AW56">
    <cfRule type="expression" dxfId="21" priority="22">
      <formula>INDIRECT(ADDRESS(ROW(),COLUMN()))=TRUNC(INDIRECT(ADDRESS(ROW(),COLUMN())))</formula>
    </cfRule>
  </conditionalFormatting>
  <conditionalFormatting sqref="S60">
    <cfRule type="expression" dxfId="20" priority="21">
      <formula>INDIRECT(ADDRESS(ROW(),COLUMN()))=TRUNC(INDIRECT(ADDRESS(ROW(),COLUMN())))</formula>
    </cfRule>
  </conditionalFormatting>
  <conditionalFormatting sqref="S59">
    <cfRule type="expression" dxfId="19" priority="20">
      <formula>INDIRECT(ADDRESS(ROW(),COLUMN()))=TRUNC(INDIRECT(ADDRESS(ROW(),COLUMN())))</formula>
    </cfRule>
  </conditionalFormatting>
  <conditionalFormatting sqref="T60:Y60">
    <cfRule type="expression" dxfId="18" priority="19">
      <formula>INDIRECT(ADDRESS(ROW(),COLUMN()))=TRUNC(INDIRECT(ADDRESS(ROW(),COLUMN())))</formula>
    </cfRule>
  </conditionalFormatting>
  <conditionalFormatting sqref="T59:Y59">
    <cfRule type="expression" dxfId="17" priority="18">
      <formula>INDIRECT(ADDRESS(ROW(),COLUMN()))=TRUNC(INDIRECT(ADDRESS(ROW(),COLUMN())))</formula>
    </cfRule>
  </conditionalFormatting>
  <conditionalFormatting sqref="AX59:BA60">
    <cfRule type="expression" dxfId="16" priority="17">
      <formula>INDIRECT(ADDRESS(ROW(),COLUMN()))=TRUNC(INDIRECT(ADDRESS(ROW(),COLUMN())))</formula>
    </cfRule>
  </conditionalFormatting>
  <conditionalFormatting sqref="Z60">
    <cfRule type="expression" dxfId="15" priority="16">
      <formula>INDIRECT(ADDRESS(ROW(),COLUMN()))=TRUNC(INDIRECT(ADDRESS(ROW(),COLUMN())))</formula>
    </cfRule>
  </conditionalFormatting>
  <conditionalFormatting sqref="Z59">
    <cfRule type="expression" dxfId="14" priority="15">
      <formula>INDIRECT(ADDRESS(ROW(),COLUMN()))=TRUNC(INDIRECT(ADDRESS(ROW(),COLUMN())))</formula>
    </cfRule>
  </conditionalFormatting>
  <conditionalFormatting sqref="AA60:AF60">
    <cfRule type="expression" dxfId="13" priority="14">
      <formula>INDIRECT(ADDRESS(ROW(),COLUMN()))=TRUNC(INDIRECT(ADDRESS(ROW(),COLUMN())))</formula>
    </cfRule>
  </conditionalFormatting>
  <conditionalFormatting sqref="AA59:AF59">
    <cfRule type="expression" dxfId="12" priority="13">
      <formula>INDIRECT(ADDRESS(ROW(),COLUMN()))=TRUNC(INDIRECT(ADDRESS(ROW(),COLUMN())))</formula>
    </cfRule>
  </conditionalFormatting>
  <conditionalFormatting sqref="AG60">
    <cfRule type="expression" dxfId="11" priority="12">
      <formula>INDIRECT(ADDRESS(ROW(),COLUMN()))=TRUNC(INDIRECT(ADDRESS(ROW(),COLUMN())))</formula>
    </cfRule>
  </conditionalFormatting>
  <conditionalFormatting sqref="AG59">
    <cfRule type="expression" dxfId="10" priority="11">
      <formula>INDIRECT(ADDRESS(ROW(),COLUMN()))=TRUNC(INDIRECT(ADDRESS(ROW(),COLUMN())))</formula>
    </cfRule>
  </conditionalFormatting>
  <conditionalFormatting sqref="AH60:AM60">
    <cfRule type="expression" dxfId="9" priority="10">
      <formula>INDIRECT(ADDRESS(ROW(),COLUMN()))=TRUNC(INDIRECT(ADDRESS(ROW(),COLUMN())))</formula>
    </cfRule>
  </conditionalFormatting>
  <conditionalFormatting sqref="AH59:AM59">
    <cfRule type="expression" dxfId="8" priority="9">
      <formula>INDIRECT(ADDRESS(ROW(),COLUMN()))=TRUNC(INDIRECT(ADDRESS(ROW(),COLUMN())))</formula>
    </cfRule>
  </conditionalFormatting>
  <conditionalFormatting sqref="AN60">
    <cfRule type="expression" dxfId="7" priority="8">
      <formula>INDIRECT(ADDRESS(ROW(),COLUMN()))=TRUNC(INDIRECT(ADDRESS(ROW(),COLUMN())))</formula>
    </cfRule>
  </conditionalFormatting>
  <conditionalFormatting sqref="AN59">
    <cfRule type="expression" dxfId="6" priority="7">
      <formula>INDIRECT(ADDRESS(ROW(),COLUMN()))=TRUNC(INDIRECT(ADDRESS(ROW(),COLUMN())))</formula>
    </cfRule>
  </conditionalFormatting>
  <conditionalFormatting sqref="AO60:AT60">
    <cfRule type="expression" dxfId="5" priority="6">
      <formula>INDIRECT(ADDRESS(ROW(),COLUMN()))=TRUNC(INDIRECT(ADDRESS(ROW(),COLUMN())))</formula>
    </cfRule>
  </conditionalFormatting>
  <conditionalFormatting sqref="AO59:AT59">
    <cfRule type="expression" dxfId="4" priority="5">
      <formula>INDIRECT(ADDRESS(ROW(),COLUMN()))=TRUNC(INDIRECT(ADDRESS(ROW(),COLUMN())))</formula>
    </cfRule>
  </conditionalFormatting>
  <conditionalFormatting sqref="AU60">
    <cfRule type="expression" dxfId="3" priority="4">
      <formula>INDIRECT(ADDRESS(ROW(),COLUMN()))=TRUNC(INDIRECT(ADDRESS(ROW(),COLUMN())))</formula>
    </cfRule>
  </conditionalFormatting>
  <conditionalFormatting sqref="AU59">
    <cfRule type="expression" dxfId="2" priority="3">
      <formula>INDIRECT(ADDRESS(ROW(),COLUMN()))=TRUNC(INDIRECT(ADDRESS(ROW(),COLUMN())))</formula>
    </cfRule>
  </conditionalFormatting>
  <conditionalFormatting sqref="AV60:AW60">
    <cfRule type="expression" dxfId="1" priority="2">
      <formula>INDIRECT(ADDRESS(ROW(),COLUMN()))=TRUNC(INDIRECT(ADDRESS(ROW(),COLUMN())))</formula>
    </cfRule>
  </conditionalFormatting>
  <conditionalFormatting sqref="AV59:AW59">
    <cfRule type="expression" dxfId="0" priority="1">
      <formula>INDIRECT(ADDRESS(ROW(),COLUMN()))=TRUNC(INDIRECT(ADDRESS(ROW(),COLUMN())))</formula>
    </cfRule>
  </conditionalFormatting>
  <dataValidations count="8">
    <dataValidation type="decimal" allowBlank="1" showInputMessage="1" showErrorMessage="1" error="入力可能範囲　32～40" sqref="AX6" xr:uid="{4A08CBC3-E0FF-46B5-982E-A24C05315C9C}">
      <formula1>32</formula1>
      <formula2>40</formula2>
    </dataValidation>
    <dataValidation type="list" allowBlank="1" showInputMessage="1" sqref="G22:G60" xr:uid="{A44955A5-7A8C-4139-9C14-7861F77222B4}">
      <formula1>"A, B, C, D"</formula1>
    </dataValidation>
    <dataValidation type="list" allowBlank="1" showInputMessage="1" sqref="S22:AW22 S25:AW25 S28:AW28 S31:AW31 S34:AW34 S37:AW37 S40:AW40 S43:AW43 S46:AW46 S49:AW49 S52:AW52 S55:AW55 S58:AW58" xr:uid="{CFF9E671-539D-4F4F-B382-484253C411FC}">
      <formula1>シフト記号表</formula1>
    </dataValidation>
    <dataValidation type="list" allowBlank="1" showInputMessage="1" showErrorMessage="1" sqref="BB4:BE4" xr:uid="{A46E5493-83B5-416A-A90D-EBE5EACE6C05}">
      <formula1>"予定,実績,予定・実績"</formula1>
    </dataValidation>
    <dataValidation type="list" allowBlank="1" showInputMessage="1" sqref="C22:E60" xr:uid="{FC4B8550-93AA-4893-81C0-83A662C53560}">
      <formula1>職種</formula1>
    </dataValidation>
    <dataValidation type="list" allowBlank="1" showInputMessage="1" showErrorMessage="1" sqref="AC3" xr:uid="{B4A2CC4A-DCF8-4C8F-8B6F-EDD9251F4672}">
      <formula1>#REF!</formula1>
    </dataValidation>
    <dataValidation type="list" allowBlank="1" showInputMessage="1" showErrorMessage="1" sqref="BB3:BE3" xr:uid="{3DCC596E-E63B-4ABD-B0F6-C86B0FB470E6}">
      <formula1>"４週,暦月"</formula1>
    </dataValidation>
    <dataValidation type="list" errorStyle="warning" allowBlank="1" showInputMessage="1" error="リストにない場合のみ、入力してください。" sqref="H22:K60" xr:uid="{F86A8FCA-13EC-4855-92E9-1818F29887FA}">
      <formula1>INDIRECT(C22)</formula1>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F72A091B-B612-4331-802B-772FEDC6B149}">
          <x14:formula1>
            <xm:f>'C:\Users\sugiyama-h\AppData\Local\Temp\Temp1_001233956.zip\[3-3_標準様式1-2 勤務表　通所型サービス.xlsx]プルダウン・リスト'!#REF!</xm:f>
          </x14:formula1>
          <xm:sqref>AP1:BE1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40BA1-1390-4E4B-AB95-4D51B8F9D98F}">
  <sheetPr>
    <pageSetUpPr fitToPage="1"/>
  </sheetPr>
  <dimension ref="B1:W42"/>
  <sheetViews>
    <sheetView zoomScale="75" zoomScaleNormal="75" workbookViewId="0"/>
  </sheetViews>
  <sheetFormatPr defaultRowHeight="25.5" x14ac:dyDescent="0.4"/>
  <cols>
    <col min="1" max="1" width="1.625" style="278" customWidth="1"/>
    <col min="2" max="2" width="5.625" style="277" customWidth="1"/>
    <col min="3" max="3" width="10.625" style="277" customWidth="1"/>
    <col min="4" max="4" width="3.375" style="277" bestFit="1" customWidth="1"/>
    <col min="5" max="5" width="15.625" style="278" customWidth="1"/>
    <col min="6" max="6" width="3.375" style="278" bestFit="1" customWidth="1"/>
    <col min="7" max="7" width="15.625" style="278" customWidth="1"/>
    <col min="8" max="8" width="3.375" style="278" bestFit="1" customWidth="1"/>
    <col min="9" max="9" width="15.625" style="277" customWidth="1"/>
    <col min="10" max="10" width="3.375" style="278" bestFit="1" customWidth="1"/>
    <col min="11" max="11" width="15.625" style="278" customWidth="1"/>
    <col min="12" max="12" width="3.375" style="278" customWidth="1"/>
    <col min="13" max="13" width="15.625" style="278" customWidth="1"/>
    <col min="14" max="14" width="3.375" style="278" customWidth="1"/>
    <col min="15" max="15" width="15.625" style="278" customWidth="1"/>
    <col min="16" max="16" width="3.375" style="278" customWidth="1"/>
    <col min="17" max="17" width="15.625" style="278" customWidth="1"/>
    <col min="18" max="18" width="3.375" style="278" customWidth="1"/>
    <col min="19" max="19" width="15.625" style="278" customWidth="1"/>
    <col min="20" max="20" width="3.375" style="278" customWidth="1"/>
    <col min="21" max="21" width="15.625" style="278" customWidth="1"/>
    <col min="22" max="22" width="3.375" style="278" customWidth="1"/>
    <col min="23" max="23" width="50.625" style="278" customWidth="1"/>
    <col min="24" max="16384" width="9" style="278"/>
  </cols>
  <sheetData>
    <row r="1" spans="2:23" x14ac:dyDescent="0.4">
      <c r="B1" s="276" t="s">
        <v>301</v>
      </c>
    </row>
    <row r="2" spans="2:23" x14ac:dyDescent="0.4">
      <c r="B2" s="279" t="s">
        <v>302</v>
      </c>
      <c r="E2" s="280"/>
      <c r="I2" s="281"/>
    </row>
    <row r="3" spans="2:23" x14ac:dyDescent="0.4">
      <c r="B3" s="281" t="s">
        <v>303</v>
      </c>
      <c r="E3" s="280" t="s">
        <v>304</v>
      </c>
      <c r="I3" s="281"/>
    </row>
    <row r="4" spans="2:23" x14ac:dyDescent="0.4">
      <c r="B4" s="279"/>
      <c r="E4" s="1135" t="s">
        <v>305</v>
      </c>
      <c r="F4" s="1135"/>
      <c r="G4" s="1135"/>
      <c r="H4" s="1135"/>
      <c r="I4" s="1135"/>
      <c r="J4" s="1135"/>
      <c r="K4" s="1135"/>
      <c r="M4" s="1135" t="s">
        <v>306</v>
      </c>
      <c r="N4" s="1135"/>
      <c r="O4" s="1135"/>
      <c r="Q4" s="1135" t="s">
        <v>307</v>
      </c>
      <c r="R4" s="1135"/>
      <c r="S4" s="1135"/>
      <c r="T4" s="1135"/>
      <c r="U4" s="1135"/>
      <c r="W4" s="1135" t="s">
        <v>308</v>
      </c>
    </row>
    <row r="5" spans="2:23" x14ac:dyDescent="0.4">
      <c r="B5" s="277" t="s">
        <v>121</v>
      </c>
      <c r="C5" s="277" t="s">
        <v>127</v>
      </c>
      <c r="E5" s="277" t="s">
        <v>309</v>
      </c>
      <c r="F5" s="277"/>
      <c r="G5" s="277" t="s">
        <v>310</v>
      </c>
      <c r="I5" s="277" t="s">
        <v>311</v>
      </c>
      <c r="K5" s="277" t="s">
        <v>305</v>
      </c>
      <c r="M5" s="277" t="s">
        <v>312</v>
      </c>
      <c r="O5" s="277" t="s">
        <v>313</v>
      </c>
      <c r="Q5" s="277" t="s">
        <v>312</v>
      </c>
      <c r="S5" s="277" t="s">
        <v>313</v>
      </c>
      <c r="U5" s="277" t="s">
        <v>305</v>
      </c>
      <c r="W5" s="1135"/>
    </row>
    <row r="6" spans="2:23" x14ac:dyDescent="0.4">
      <c r="B6" s="277">
        <v>1</v>
      </c>
      <c r="C6" s="282" t="s">
        <v>314</v>
      </c>
      <c r="D6" s="277" t="s">
        <v>315</v>
      </c>
      <c r="E6" s="283">
        <v>0.375</v>
      </c>
      <c r="F6" s="277" t="s">
        <v>278</v>
      </c>
      <c r="G6" s="283">
        <v>0.75</v>
      </c>
      <c r="H6" s="278" t="s">
        <v>316</v>
      </c>
      <c r="I6" s="283">
        <v>4.1666666666666664E-2</v>
      </c>
      <c r="J6" s="278" t="s">
        <v>109</v>
      </c>
      <c r="K6" s="284">
        <f t="shared" ref="K6:K8" si="0">(G6-E6-I6)*24</f>
        <v>8</v>
      </c>
      <c r="M6" s="283">
        <v>0.39583333333333331</v>
      </c>
      <c r="N6" s="277" t="s">
        <v>278</v>
      </c>
      <c r="O6" s="283">
        <v>0.6875</v>
      </c>
      <c r="Q6" s="285">
        <f>IF(E6&lt;M6,M6,E6)</f>
        <v>0.39583333333333331</v>
      </c>
      <c r="R6" s="277" t="s">
        <v>278</v>
      </c>
      <c r="S6" s="285">
        <f t="shared" ref="S6:S8" si="1">IF(G6&gt;O6,O6,G6)</f>
        <v>0.6875</v>
      </c>
      <c r="U6" s="286">
        <f t="shared" ref="U6:U8" si="2">(S6-Q6)*24</f>
        <v>7</v>
      </c>
      <c r="W6" s="287"/>
    </row>
    <row r="7" spans="2:23" x14ac:dyDescent="0.4">
      <c r="B7" s="277">
        <v>2</v>
      </c>
      <c r="C7" s="282" t="s">
        <v>317</v>
      </c>
      <c r="D7" s="277" t="s">
        <v>315</v>
      </c>
      <c r="E7" s="283"/>
      <c r="F7" s="277" t="s">
        <v>278</v>
      </c>
      <c r="G7" s="283"/>
      <c r="H7" s="278" t="s">
        <v>316</v>
      </c>
      <c r="I7" s="283">
        <v>0</v>
      </c>
      <c r="J7" s="278" t="s">
        <v>109</v>
      </c>
      <c r="K7" s="284">
        <f t="shared" si="0"/>
        <v>0</v>
      </c>
      <c r="M7" s="283"/>
      <c r="N7" s="277" t="s">
        <v>278</v>
      </c>
      <c r="O7" s="283"/>
      <c r="Q7" s="285">
        <f t="shared" ref="Q7:Q8" si="3">IF(E7&lt;M7,M7,E7)</f>
        <v>0</v>
      </c>
      <c r="R7" s="277" t="s">
        <v>278</v>
      </c>
      <c r="S7" s="285">
        <f t="shared" si="1"/>
        <v>0</v>
      </c>
      <c r="U7" s="286">
        <f t="shared" si="2"/>
        <v>0</v>
      </c>
      <c r="W7" s="287"/>
    </row>
    <row r="8" spans="2:23" x14ac:dyDescent="0.4">
      <c r="B8" s="277">
        <v>3</v>
      </c>
      <c r="C8" s="282" t="s">
        <v>318</v>
      </c>
      <c r="D8" s="277" t="s">
        <v>315</v>
      </c>
      <c r="E8" s="283"/>
      <c r="F8" s="277" t="s">
        <v>278</v>
      </c>
      <c r="G8" s="283"/>
      <c r="H8" s="278" t="s">
        <v>316</v>
      </c>
      <c r="I8" s="283">
        <v>0</v>
      </c>
      <c r="J8" s="278" t="s">
        <v>109</v>
      </c>
      <c r="K8" s="284">
        <f t="shared" si="0"/>
        <v>0</v>
      </c>
      <c r="M8" s="283"/>
      <c r="N8" s="277" t="s">
        <v>278</v>
      </c>
      <c r="O8" s="283"/>
      <c r="Q8" s="285">
        <f t="shared" si="3"/>
        <v>0</v>
      </c>
      <c r="R8" s="277" t="s">
        <v>278</v>
      </c>
      <c r="S8" s="285">
        <f t="shared" si="1"/>
        <v>0</v>
      </c>
      <c r="U8" s="286">
        <f t="shared" si="2"/>
        <v>0</v>
      </c>
      <c r="W8" s="287"/>
    </row>
    <row r="9" spans="2:23" x14ac:dyDescent="0.4">
      <c r="B9" s="277">
        <v>4</v>
      </c>
      <c r="C9" s="282" t="s">
        <v>319</v>
      </c>
      <c r="D9" s="277" t="s">
        <v>315</v>
      </c>
      <c r="E9" s="283"/>
      <c r="F9" s="277" t="s">
        <v>278</v>
      </c>
      <c r="G9" s="283"/>
      <c r="H9" s="278" t="s">
        <v>316</v>
      </c>
      <c r="I9" s="283">
        <v>0</v>
      </c>
      <c r="J9" s="278" t="s">
        <v>109</v>
      </c>
      <c r="K9" s="284">
        <f>(G9-E9-I9)*24</f>
        <v>0</v>
      </c>
      <c r="M9" s="283"/>
      <c r="N9" s="277" t="s">
        <v>278</v>
      </c>
      <c r="O9" s="283"/>
      <c r="Q9" s="285">
        <f>IF(E9&lt;M9,M9,E9)</f>
        <v>0</v>
      </c>
      <c r="R9" s="277" t="s">
        <v>278</v>
      </c>
      <c r="S9" s="285">
        <f>IF(G9&gt;O9,O9,G9)</f>
        <v>0</v>
      </c>
      <c r="U9" s="286">
        <f>(S9-Q9)*24</f>
        <v>0</v>
      </c>
      <c r="W9" s="287"/>
    </row>
    <row r="10" spans="2:23" x14ac:dyDescent="0.4">
      <c r="B10" s="277">
        <v>5</v>
      </c>
      <c r="C10" s="282" t="s">
        <v>320</v>
      </c>
      <c r="D10" s="277" t="s">
        <v>315</v>
      </c>
      <c r="E10" s="283"/>
      <c r="F10" s="277" t="s">
        <v>278</v>
      </c>
      <c r="G10" s="283"/>
      <c r="H10" s="278" t="s">
        <v>316</v>
      </c>
      <c r="I10" s="283">
        <v>0</v>
      </c>
      <c r="J10" s="278" t="s">
        <v>109</v>
      </c>
      <c r="K10" s="284">
        <f>(G10-E10-I10)*24</f>
        <v>0</v>
      </c>
      <c r="M10" s="283"/>
      <c r="N10" s="277" t="s">
        <v>278</v>
      </c>
      <c r="O10" s="283"/>
      <c r="Q10" s="285">
        <f t="shared" ref="Q10:Q25" si="4">IF(E10&lt;M10,M10,E10)</f>
        <v>0</v>
      </c>
      <c r="R10" s="277" t="s">
        <v>278</v>
      </c>
      <c r="S10" s="285">
        <f t="shared" ref="S10:S25" si="5">IF(G10&gt;O10,O10,G10)</f>
        <v>0</v>
      </c>
      <c r="U10" s="286">
        <f t="shared" ref="U10:U25" si="6">(S10-Q10)*24</f>
        <v>0</v>
      </c>
      <c r="W10" s="287"/>
    </row>
    <row r="11" spans="2:23" x14ac:dyDescent="0.4">
      <c r="B11" s="277">
        <v>6</v>
      </c>
      <c r="C11" s="282" t="s">
        <v>321</v>
      </c>
      <c r="D11" s="277" t="s">
        <v>315</v>
      </c>
      <c r="E11" s="283"/>
      <c r="F11" s="277" t="s">
        <v>278</v>
      </c>
      <c r="G11" s="283"/>
      <c r="H11" s="278" t="s">
        <v>316</v>
      </c>
      <c r="I11" s="283">
        <v>0</v>
      </c>
      <c r="J11" s="278" t="s">
        <v>109</v>
      </c>
      <c r="K11" s="284">
        <f t="shared" ref="K11:K25" si="7">(G11-E11-I11)*24</f>
        <v>0</v>
      </c>
      <c r="M11" s="283"/>
      <c r="N11" s="277" t="s">
        <v>278</v>
      </c>
      <c r="O11" s="283"/>
      <c r="Q11" s="285">
        <f t="shared" si="4"/>
        <v>0</v>
      </c>
      <c r="R11" s="277" t="s">
        <v>278</v>
      </c>
      <c r="S11" s="285">
        <f t="shared" si="5"/>
        <v>0</v>
      </c>
      <c r="U11" s="286">
        <f t="shared" si="6"/>
        <v>0</v>
      </c>
      <c r="W11" s="287"/>
    </row>
    <row r="12" spans="2:23" x14ac:dyDescent="0.4">
      <c r="B12" s="277">
        <v>7</v>
      </c>
      <c r="C12" s="282" t="s">
        <v>322</v>
      </c>
      <c r="D12" s="277" t="s">
        <v>315</v>
      </c>
      <c r="E12" s="283"/>
      <c r="F12" s="277" t="s">
        <v>278</v>
      </c>
      <c r="G12" s="283"/>
      <c r="H12" s="278" t="s">
        <v>316</v>
      </c>
      <c r="I12" s="283">
        <v>0</v>
      </c>
      <c r="J12" s="278" t="s">
        <v>109</v>
      </c>
      <c r="K12" s="284">
        <f t="shared" si="7"/>
        <v>0</v>
      </c>
      <c r="M12" s="283"/>
      <c r="N12" s="277" t="s">
        <v>278</v>
      </c>
      <c r="O12" s="283"/>
      <c r="Q12" s="285">
        <f t="shared" si="4"/>
        <v>0</v>
      </c>
      <c r="R12" s="277" t="s">
        <v>278</v>
      </c>
      <c r="S12" s="285">
        <f t="shared" si="5"/>
        <v>0</v>
      </c>
      <c r="U12" s="286">
        <f t="shared" si="6"/>
        <v>0</v>
      </c>
      <c r="W12" s="287"/>
    </row>
    <row r="13" spans="2:23" x14ac:dyDescent="0.4">
      <c r="B13" s="277">
        <v>8</v>
      </c>
      <c r="C13" s="282" t="s">
        <v>323</v>
      </c>
      <c r="D13" s="277" t="s">
        <v>315</v>
      </c>
      <c r="E13" s="283"/>
      <c r="F13" s="277" t="s">
        <v>278</v>
      </c>
      <c r="G13" s="283"/>
      <c r="H13" s="278" t="s">
        <v>316</v>
      </c>
      <c r="I13" s="283">
        <v>0</v>
      </c>
      <c r="J13" s="278" t="s">
        <v>109</v>
      </c>
      <c r="K13" s="284">
        <f t="shared" si="7"/>
        <v>0</v>
      </c>
      <c r="M13" s="283"/>
      <c r="N13" s="277" t="s">
        <v>278</v>
      </c>
      <c r="O13" s="283"/>
      <c r="Q13" s="285">
        <f t="shared" si="4"/>
        <v>0</v>
      </c>
      <c r="R13" s="277" t="s">
        <v>278</v>
      </c>
      <c r="S13" s="285">
        <f t="shared" si="5"/>
        <v>0</v>
      </c>
      <c r="U13" s="286">
        <f t="shared" si="6"/>
        <v>0</v>
      </c>
      <c r="W13" s="287"/>
    </row>
    <row r="14" spans="2:23" x14ac:dyDescent="0.4">
      <c r="B14" s="277">
        <v>9</v>
      </c>
      <c r="C14" s="282" t="s">
        <v>324</v>
      </c>
      <c r="D14" s="277" t="s">
        <v>315</v>
      </c>
      <c r="E14" s="283"/>
      <c r="F14" s="277" t="s">
        <v>278</v>
      </c>
      <c r="G14" s="283"/>
      <c r="H14" s="278" t="s">
        <v>316</v>
      </c>
      <c r="I14" s="283">
        <v>0</v>
      </c>
      <c r="J14" s="278" t="s">
        <v>109</v>
      </c>
      <c r="K14" s="284">
        <f t="shared" si="7"/>
        <v>0</v>
      </c>
      <c r="M14" s="283"/>
      <c r="N14" s="277" t="s">
        <v>278</v>
      </c>
      <c r="O14" s="283"/>
      <c r="Q14" s="285">
        <f t="shared" si="4"/>
        <v>0</v>
      </c>
      <c r="R14" s="277" t="s">
        <v>278</v>
      </c>
      <c r="S14" s="285">
        <f t="shared" si="5"/>
        <v>0</v>
      </c>
      <c r="U14" s="286">
        <f t="shared" si="6"/>
        <v>0</v>
      </c>
      <c r="W14" s="287"/>
    </row>
    <row r="15" spans="2:23" x14ac:dyDescent="0.4">
      <c r="B15" s="277">
        <v>10</v>
      </c>
      <c r="C15" s="282" t="s">
        <v>325</v>
      </c>
      <c r="D15" s="277" t="s">
        <v>315</v>
      </c>
      <c r="E15" s="283"/>
      <c r="F15" s="277" t="s">
        <v>278</v>
      </c>
      <c r="G15" s="283"/>
      <c r="H15" s="278" t="s">
        <v>316</v>
      </c>
      <c r="I15" s="283">
        <v>0</v>
      </c>
      <c r="J15" s="278" t="s">
        <v>109</v>
      </c>
      <c r="K15" s="284">
        <f t="shared" si="7"/>
        <v>0</v>
      </c>
      <c r="M15" s="283"/>
      <c r="N15" s="277" t="s">
        <v>278</v>
      </c>
      <c r="O15" s="283"/>
      <c r="Q15" s="285">
        <f t="shared" si="4"/>
        <v>0</v>
      </c>
      <c r="R15" s="277" t="s">
        <v>278</v>
      </c>
      <c r="S15" s="285">
        <f>IF(G15&gt;O15,O15,G15)</f>
        <v>0</v>
      </c>
      <c r="U15" s="286">
        <f t="shared" si="6"/>
        <v>0</v>
      </c>
      <c r="W15" s="287"/>
    </row>
    <row r="16" spans="2:23" x14ac:dyDescent="0.4">
      <c r="B16" s="277">
        <v>11</v>
      </c>
      <c r="C16" s="282" t="s">
        <v>326</v>
      </c>
      <c r="D16" s="277" t="s">
        <v>315</v>
      </c>
      <c r="E16" s="283"/>
      <c r="F16" s="277" t="s">
        <v>278</v>
      </c>
      <c r="G16" s="283"/>
      <c r="H16" s="278" t="s">
        <v>316</v>
      </c>
      <c r="I16" s="283">
        <v>0</v>
      </c>
      <c r="J16" s="278" t="s">
        <v>109</v>
      </c>
      <c r="K16" s="284">
        <f t="shared" si="7"/>
        <v>0</v>
      </c>
      <c r="M16" s="283"/>
      <c r="N16" s="277" t="s">
        <v>278</v>
      </c>
      <c r="O16" s="283"/>
      <c r="Q16" s="285">
        <f t="shared" si="4"/>
        <v>0</v>
      </c>
      <c r="R16" s="277" t="s">
        <v>278</v>
      </c>
      <c r="S16" s="285">
        <f t="shared" si="5"/>
        <v>0</v>
      </c>
      <c r="U16" s="286">
        <f t="shared" si="6"/>
        <v>0</v>
      </c>
      <c r="W16" s="287"/>
    </row>
    <row r="17" spans="2:23" x14ac:dyDescent="0.4">
      <c r="B17" s="277">
        <v>12</v>
      </c>
      <c r="C17" s="282" t="s">
        <v>327</v>
      </c>
      <c r="D17" s="277" t="s">
        <v>315</v>
      </c>
      <c r="E17" s="283"/>
      <c r="F17" s="277" t="s">
        <v>278</v>
      </c>
      <c r="G17" s="283"/>
      <c r="H17" s="278" t="s">
        <v>316</v>
      </c>
      <c r="I17" s="283">
        <v>0</v>
      </c>
      <c r="J17" s="278" t="s">
        <v>109</v>
      </c>
      <c r="K17" s="284">
        <f t="shared" si="7"/>
        <v>0</v>
      </c>
      <c r="M17" s="283"/>
      <c r="N17" s="277" t="s">
        <v>278</v>
      </c>
      <c r="O17" s="283"/>
      <c r="Q17" s="285">
        <f t="shared" si="4"/>
        <v>0</v>
      </c>
      <c r="R17" s="277" t="s">
        <v>278</v>
      </c>
      <c r="S17" s="285">
        <f t="shared" si="5"/>
        <v>0</v>
      </c>
      <c r="U17" s="286">
        <f t="shared" si="6"/>
        <v>0</v>
      </c>
      <c r="W17" s="287"/>
    </row>
    <row r="18" spans="2:23" x14ac:dyDescent="0.4">
      <c r="B18" s="277">
        <v>13</v>
      </c>
      <c r="C18" s="282" t="s">
        <v>328</v>
      </c>
      <c r="D18" s="277" t="s">
        <v>315</v>
      </c>
      <c r="E18" s="283"/>
      <c r="F18" s="277" t="s">
        <v>278</v>
      </c>
      <c r="G18" s="283"/>
      <c r="H18" s="278" t="s">
        <v>316</v>
      </c>
      <c r="I18" s="283">
        <v>0</v>
      </c>
      <c r="J18" s="278" t="s">
        <v>109</v>
      </c>
      <c r="K18" s="284">
        <f t="shared" si="7"/>
        <v>0</v>
      </c>
      <c r="M18" s="283"/>
      <c r="N18" s="277" t="s">
        <v>278</v>
      </c>
      <c r="O18" s="283"/>
      <c r="Q18" s="285">
        <f t="shared" si="4"/>
        <v>0</v>
      </c>
      <c r="R18" s="277" t="s">
        <v>278</v>
      </c>
      <c r="S18" s="285">
        <f t="shared" si="5"/>
        <v>0</v>
      </c>
      <c r="U18" s="286">
        <f t="shared" si="6"/>
        <v>0</v>
      </c>
      <c r="W18" s="287"/>
    </row>
    <row r="19" spans="2:23" x14ac:dyDescent="0.4">
      <c r="B19" s="277">
        <v>14</v>
      </c>
      <c r="C19" s="282" t="s">
        <v>329</v>
      </c>
      <c r="D19" s="277" t="s">
        <v>315</v>
      </c>
      <c r="E19" s="283"/>
      <c r="F19" s="277" t="s">
        <v>278</v>
      </c>
      <c r="G19" s="283"/>
      <c r="H19" s="278" t="s">
        <v>316</v>
      </c>
      <c r="I19" s="283">
        <v>0</v>
      </c>
      <c r="J19" s="278" t="s">
        <v>109</v>
      </c>
      <c r="K19" s="284">
        <f t="shared" si="7"/>
        <v>0</v>
      </c>
      <c r="M19" s="283"/>
      <c r="N19" s="277" t="s">
        <v>278</v>
      </c>
      <c r="O19" s="283"/>
      <c r="Q19" s="285">
        <f t="shared" si="4"/>
        <v>0</v>
      </c>
      <c r="R19" s="277" t="s">
        <v>278</v>
      </c>
      <c r="S19" s="285">
        <f t="shared" si="5"/>
        <v>0</v>
      </c>
      <c r="U19" s="286">
        <f t="shared" si="6"/>
        <v>0</v>
      </c>
      <c r="W19" s="287"/>
    </row>
    <row r="20" spans="2:23" x14ac:dyDescent="0.4">
      <c r="B20" s="277">
        <v>15</v>
      </c>
      <c r="C20" s="282" t="s">
        <v>330</v>
      </c>
      <c r="D20" s="277" t="s">
        <v>315</v>
      </c>
      <c r="E20" s="283"/>
      <c r="F20" s="277" t="s">
        <v>278</v>
      </c>
      <c r="G20" s="283"/>
      <c r="H20" s="278" t="s">
        <v>316</v>
      </c>
      <c r="I20" s="283">
        <v>0</v>
      </c>
      <c r="J20" s="278" t="s">
        <v>109</v>
      </c>
      <c r="K20" s="288">
        <f t="shared" si="7"/>
        <v>0</v>
      </c>
      <c r="M20" s="283"/>
      <c r="N20" s="277" t="s">
        <v>278</v>
      </c>
      <c r="O20" s="283"/>
      <c r="Q20" s="285">
        <f t="shared" si="4"/>
        <v>0</v>
      </c>
      <c r="R20" s="277" t="s">
        <v>278</v>
      </c>
      <c r="S20" s="285">
        <f t="shared" si="5"/>
        <v>0</v>
      </c>
      <c r="U20" s="286">
        <f t="shared" si="6"/>
        <v>0</v>
      </c>
      <c r="W20" s="287"/>
    </row>
    <row r="21" spans="2:23" x14ac:dyDescent="0.4">
      <c r="B21" s="277">
        <v>16</v>
      </c>
      <c r="C21" s="282" t="s">
        <v>331</v>
      </c>
      <c r="D21" s="277" t="s">
        <v>315</v>
      </c>
      <c r="E21" s="283"/>
      <c r="F21" s="277" t="s">
        <v>278</v>
      </c>
      <c r="G21" s="283"/>
      <c r="H21" s="278" t="s">
        <v>316</v>
      </c>
      <c r="I21" s="283">
        <v>0</v>
      </c>
      <c r="J21" s="278" t="s">
        <v>109</v>
      </c>
      <c r="K21" s="284">
        <f t="shared" si="7"/>
        <v>0</v>
      </c>
      <c r="M21" s="283"/>
      <c r="N21" s="277" t="s">
        <v>278</v>
      </c>
      <c r="O21" s="283"/>
      <c r="Q21" s="285">
        <f t="shared" si="4"/>
        <v>0</v>
      </c>
      <c r="R21" s="277" t="s">
        <v>278</v>
      </c>
      <c r="S21" s="285">
        <f t="shared" si="5"/>
        <v>0</v>
      </c>
      <c r="U21" s="286">
        <f t="shared" si="6"/>
        <v>0</v>
      </c>
      <c r="W21" s="287"/>
    </row>
    <row r="22" spans="2:23" x14ac:dyDescent="0.4">
      <c r="B22" s="277">
        <v>17</v>
      </c>
      <c r="C22" s="282" t="s">
        <v>332</v>
      </c>
      <c r="D22" s="277" t="s">
        <v>315</v>
      </c>
      <c r="E22" s="283"/>
      <c r="F22" s="277" t="s">
        <v>278</v>
      </c>
      <c r="G22" s="283"/>
      <c r="H22" s="278" t="s">
        <v>316</v>
      </c>
      <c r="I22" s="283">
        <v>0</v>
      </c>
      <c r="J22" s="278" t="s">
        <v>109</v>
      </c>
      <c r="K22" s="284">
        <f t="shared" si="7"/>
        <v>0</v>
      </c>
      <c r="M22" s="283"/>
      <c r="N22" s="277" t="s">
        <v>278</v>
      </c>
      <c r="O22" s="283"/>
      <c r="Q22" s="285">
        <f t="shared" si="4"/>
        <v>0</v>
      </c>
      <c r="R22" s="277" t="s">
        <v>278</v>
      </c>
      <c r="S22" s="285">
        <f t="shared" si="5"/>
        <v>0</v>
      </c>
      <c r="U22" s="286">
        <f t="shared" si="6"/>
        <v>0</v>
      </c>
      <c r="W22" s="287"/>
    </row>
    <row r="23" spans="2:23" x14ac:dyDescent="0.4">
      <c r="B23" s="277">
        <v>18</v>
      </c>
      <c r="C23" s="282" t="s">
        <v>333</v>
      </c>
      <c r="D23" s="277" t="s">
        <v>315</v>
      </c>
      <c r="E23" s="283"/>
      <c r="F23" s="277" t="s">
        <v>278</v>
      </c>
      <c r="G23" s="283"/>
      <c r="H23" s="278" t="s">
        <v>316</v>
      </c>
      <c r="I23" s="283">
        <v>0</v>
      </c>
      <c r="J23" s="278" t="s">
        <v>109</v>
      </c>
      <c r="K23" s="284">
        <f t="shared" si="7"/>
        <v>0</v>
      </c>
      <c r="M23" s="283"/>
      <c r="N23" s="277" t="s">
        <v>278</v>
      </c>
      <c r="O23" s="283"/>
      <c r="Q23" s="285">
        <f t="shared" si="4"/>
        <v>0</v>
      </c>
      <c r="R23" s="277" t="s">
        <v>278</v>
      </c>
      <c r="S23" s="285">
        <f t="shared" si="5"/>
        <v>0</v>
      </c>
      <c r="U23" s="286">
        <f t="shared" si="6"/>
        <v>0</v>
      </c>
      <c r="W23" s="287"/>
    </row>
    <row r="24" spans="2:23" x14ac:dyDescent="0.4">
      <c r="B24" s="277">
        <v>19</v>
      </c>
      <c r="C24" s="282" t="s">
        <v>334</v>
      </c>
      <c r="D24" s="277" t="s">
        <v>315</v>
      </c>
      <c r="E24" s="283"/>
      <c r="F24" s="277" t="s">
        <v>278</v>
      </c>
      <c r="G24" s="283"/>
      <c r="H24" s="278" t="s">
        <v>316</v>
      </c>
      <c r="I24" s="283">
        <v>0</v>
      </c>
      <c r="J24" s="278" t="s">
        <v>109</v>
      </c>
      <c r="K24" s="284">
        <f t="shared" si="7"/>
        <v>0</v>
      </c>
      <c r="M24" s="283"/>
      <c r="N24" s="277" t="s">
        <v>278</v>
      </c>
      <c r="O24" s="283"/>
      <c r="Q24" s="285">
        <f t="shared" si="4"/>
        <v>0</v>
      </c>
      <c r="R24" s="277" t="s">
        <v>278</v>
      </c>
      <c r="S24" s="285">
        <f t="shared" si="5"/>
        <v>0</v>
      </c>
      <c r="U24" s="286">
        <f t="shared" si="6"/>
        <v>0</v>
      </c>
      <c r="W24" s="287"/>
    </row>
    <row r="25" spans="2:23" x14ac:dyDescent="0.4">
      <c r="B25" s="277">
        <v>20</v>
      </c>
      <c r="C25" s="282" t="s">
        <v>335</v>
      </c>
      <c r="D25" s="277" t="s">
        <v>315</v>
      </c>
      <c r="E25" s="283"/>
      <c r="F25" s="277" t="s">
        <v>278</v>
      </c>
      <c r="G25" s="283"/>
      <c r="H25" s="278" t="s">
        <v>316</v>
      </c>
      <c r="I25" s="283">
        <v>0</v>
      </c>
      <c r="J25" s="278" t="s">
        <v>109</v>
      </c>
      <c r="K25" s="284">
        <f t="shared" si="7"/>
        <v>0</v>
      </c>
      <c r="M25" s="283"/>
      <c r="N25" s="277" t="s">
        <v>278</v>
      </c>
      <c r="O25" s="283"/>
      <c r="Q25" s="285">
        <f t="shared" si="4"/>
        <v>0</v>
      </c>
      <c r="R25" s="277" t="s">
        <v>278</v>
      </c>
      <c r="S25" s="285">
        <f t="shared" si="5"/>
        <v>0</v>
      </c>
      <c r="U25" s="286">
        <f t="shared" si="6"/>
        <v>0</v>
      </c>
      <c r="W25" s="287"/>
    </row>
    <row r="26" spans="2:23" x14ac:dyDescent="0.4">
      <c r="B26" s="277">
        <v>21</v>
      </c>
      <c r="C26" s="282" t="s">
        <v>336</v>
      </c>
      <c r="D26" s="277" t="s">
        <v>315</v>
      </c>
      <c r="E26" s="289"/>
      <c r="F26" s="277" t="s">
        <v>278</v>
      </c>
      <c r="G26" s="289"/>
      <c r="H26" s="278" t="s">
        <v>316</v>
      </c>
      <c r="I26" s="289"/>
      <c r="J26" s="278" t="s">
        <v>109</v>
      </c>
      <c r="K26" s="282">
        <v>1</v>
      </c>
      <c r="M26" s="284"/>
      <c r="N26" s="277" t="s">
        <v>278</v>
      </c>
      <c r="O26" s="284"/>
      <c r="Q26" s="284"/>
      <c r="R26" s="277" t="s">
        <v>278</v>
      </c>
      <c r="S26" s="284"/>
      <c r="U26" s="282">
        <v>1</v>
      </c>
      <c r="W26" s="287"/>
    </row>
    <row r="27" spans="2:23" x14ac:dyDescent="0.4">
      <c r="B27" s="277">
        <v>22</v>
      </c>
      <c r="C27" s="282" t="s">
        <v>337</v>
      </c>
      <c r="D27" s="277" t="s">
        <v>315</v>
      </c>
      <c r="E27" s="289"/>
      <c r="F27" s="277" t="s">
        <v>278</v>
      </c>
      <c r="G27" s="289"/>
      <c r="H27" s="278" t="s">
        <v>316</v>
      </c>
      <c r="I27" s="289"/>
      <c r="J27" s="278" t="s">
        <v>109</v>
      </c>
      <c r="K27" s="282">
        <v>2</v>
      </c>
      <c r="M27" s="284"/>
      <c r="N27" s="277" t="s">
        <v>278</v>
      </c>
      <c r="O27" s="284"/>
      <c r="Q27" s="284"/>
      <c r="R27" s="277" t="s">
        <v>278</v>
      </c>
      <c r="S27" s="284"/>
      <c r="U27" s="282">
        <v>2</v>
      </c>
      <c r="W27" s="287"/>
    </row>
    <row r="28" spans="2:23" x14ac:dyDescent="0.4">
      <c r="B28" s="277">
        <v>23</v>
      </c>
      <c r="C28" s="282" t="s">
        <v>338</v>
      </c>
      <c r="D28" s="277" t="s">
        <v>315</v>
      </c>
      <c r="E28" s="289"/>
      <c r="F28" s="277" t="s">
        <v>278</v>
      </c>
      <c r="G28" s="289"/>
      <c r="H28" s="278" t="s">
        <v>316</v>
      </c>
      <c r="I28" s="289"/>
      <c r="J28" s="278" t="s">
        <v>109</v>
      </c>
      <c r="K28" s="282">
        <v>3</v>
      </c>
      <c r="M28" s="284"/>
      <c r="N28" s="277" t="s">
        <v>278</v>
      </c>
      <c r="O28" s="284"/>
      <c r="Q28" s="284"/>
      <c r="R28" s="277" t="s">
        <v>278</v>
      </c>
      <c r="S28" s="284"/>
      <c r="U28" s="282">
        <v>3</v>
      </c>
      <c r="W28" s="287"/>
    </row>
    <row r="29" spans="2:23" x14ac:dyDescent="0.4">
      <c r="B29" s="277">
        <v>24</v>
      </c>
      <c r="C29" s="282" t="s">
        <v>339</v>
      </c>
      <c r="D29" s="277" t="s">
        <v>315</v>
      </c>
      <c r="E29" s="289"/>
      <c r="F29" s="277" t="s">
        <v>278</v>
      </c>
      <c r="G29" s="289"/>
      <c r="H29" s="278" t="s">
        <v>316</v>
      </c>
      <c r="I29" s="289"/>
      <c r="J29" s="278" t="s">
        <v>109</v>
      </c>
      <c r="K29" s="282">
        <v>4</v>
      </c>
      <c r="M29" s="284"/>
      <c r="N29" s="277" t="s">
        <v>278</v>
      </c>
      <c r="O29" s="284"/>
      <c r="Q29" s="284"/>
      <c r="R29" s="277" t="s">
        <v>278</v>
      </c>
      <c r="S29" s="284"/>
      <c r="U29" s="282">
        <v>4</v>
      </c>
      <c r="W29" s="287"/>
    </row>
    <row r="30" spans="2:23" x14ac:dyDescent="0.4">
      <c r="B30" s="277">
        <v>25</v>
      </c>
      <c r="C30" s="282" t="s">
        <v>340</v>
      </c>
      <c r="D30" s="277" t="s">
        <v>315</v>
      </c>
      <c r="E30" s="289"/>
      <c r="F30" s="277" t="s">
        <v>278</v>
      </c>
      <c r="G30" s="289"/>
      <c r="H30" s="278" t="s">
        <v>316</v>
      </c>
      <c r="I30" s="289"/>
      <c r="J30" s="278" t="s">
        <v>109</v>
      </c>
      <c r="K30" s="282">
        <v>4</v>
      </c>
      <c r="M30" s="284"/>
      <c r="N30" s="277" t="s">
        <v>278</v>
      </c>
      <c r="O30" s="284"/>
      <c r="Q30" s="284"/>
      <c r="R30" s="277" t="s">
        <v>278</v>
      </c>
      <c r="S30" s="284"/>
      <c r="U30" s="282">
        <v>3</v>
      </c>
      <c r="W30" s="287"/>
    </row>
    <row r="31" spans="2:23" x14ac:dyDescent="0.4">
      <c r="B31" s="277">
        <v>26</v>
      </c>
      <c r="C31" s="282" t="s">
        <v>341</v>
      </c>
      <c r="D31" s="277" t="s">
        <v>315</v>
      </c>
      <c r="E31" s="289"/>
      <c r="F31" s="277" t="s">
        <v>278</v>
      </c>
      <c r="G31" s="289"/>
      <c r="H31" s="278" t="s">
        <v>316</v>
      </c>
      <c r="I31" s="289"/>
      <c r="J31" s="278" t="s">
        <v>109</v>
      </c>
      <c r="K31" s="282">
        <v>5</v>
      </c>
      <c r="M31" s="284"/>
      <c r="N31" s="277" t="s">
        <v>278</v>
      </c>
      <c r="O31" s="284"/>
      <c r="Q31" s="284"/>
      <c r="R31" s="277" t="s">
        <v>278</v>
      </c>
      <c r="S31" s="284"/>
      <c r="U31" s="282">
        <v>5</v>
      </c>
      <c r="W31" s="287"/>
    </row>
    <row r="32" spans="2:23" x14ac:dyDescent="0.4">
      <c r="B32" s="277">
        <v>27</v>
      </c>
      <c r="C32" s="282" t="s">
        <v>342</v>
      </c>
      <c r="D32" s="277" t="s">
        <v>315</v>
      </c>
      <c r="E32" s="289"/>
      <c r="F32" s="277" t="s">
        <v>278</v>
      </c>
      <c r="G32" s="289"/>
      <c r="H32" s="278" t="s">
        <v>316</v>
      </c>
      <c r="I32" s="289"/>
      <c r="J32" s="278" t="s">
        <v>109</v>
      </c>
      <c r="K32" s="282">
        <v>0</v>
      </c>
      <c r="M32" s="284"/>
      <c r="N32" s="277" t="s">
        <v>278</v>
      </c>
      <c r="O32" s="284"/>
      <c r="Q32" s="284"/>
      <c r="R32" s="277" t="s">
        <v>278</v>
      </c>
      <c r="S32" s="284"/>
      <c r="U32" s="282">
        <v>0</v>
      </c>
      <c r="W32" s="287" t="s">
        <v>343</v>
      </c>
    </row>
    <row r="33" spans="2:23" x14ac:dyDescent="0.4">
      <c r="B33" s="277">
        <v>28</v>
      </c>
      <c r="C33" s="282" t="s">
        <v>135</v>
      </c>
      <c r="D33" s="277" t="s">
        <v>315</v>
      </c>
      <c r="E33" s="289"/>
      <c r="F33" s="277" t="s">
        <v>278</v>
      </c>
      <c r="G33" s="289"/>
      <c r="H33" s="278" t="s">
        <v>316</v>
      </c>
      <c r="I33" s="289"/>
      <c r="J33" s="278" t="s">
        <v>109</v>
      </c>
      <c r="K33" s="282"/>
      <c r="M33" s="284"/>
      <c r="N33" s="277" t="s">
        <v>278</v>
      </c>
      <c r="O33" s="284"/>
      <c r="Q33" s="284"/>
      <c r="R33" s="277" t="s">
        <v>278</v>
      </c>
      <c r="S33" s="284"/>
      <c r="U33" s="282"/>
      <c r="W33" s="287"/>
    </row>
    <row r="34" spans="2:23" x14ac:dyDescent="0.4">
      <c r="B34" s="277">
        <v>29</v>
      </c>
      <c r="C34" s="282" t="s">
        <v>135</v>
      </c>
      <c r="D34" s="277" t="s">
        <v>315</v>
      </c>
      <c r="E34" s="289"/>
      <c r="F34" s="277" t="s">
        <v>278</v>
      </c>
      <c r="G34" s="289"/>
      <c r="H34" s="278" t="s">
        <v>316</v>
      </c>
      <c r="I34" s="289"/>
      <c r="J34" s="278" t="s">
        <v>109</v>
      </c>
      <c r="K34" s="282"/>
      <c r="M34" s="284"/>
      <c r="N34" s="277" t="s">
        <v>278</v>
      </c>
      <c r="O34" s="284"/>
      <c r="Q34" s="284"/>
      <c r="R34" s="277" t="s">
        <v>278</v>
      </c>
      <c r="S34" s="284"/>
      <c r="U34" s="282"/>
      <c r="W34" s="287"/>
    </row>
    <row r="35" spans="2:23" x14ac:dyDescent="0.4">
      <c r="B35" s="277">
        <v>30</v>
      </c>
      <c r="C35" s="282" t="s">
        <v>135</v>
      </c>
      <c r="D35" s="277" t="s">
        <v>315</v>
      </c>
      <c r="E35" s="289"/>
      <c r="F35" s="277" t="s">
        <v>278</v>
      </c>
      <c r="G35" s="289"/>
      <c r="H35" s="278" t="s">
        <v>316</v>
      </c>
      <c r="I35" s="289"/>
      <c r="J35" s="278" t="s">
        <v>109</v>
      </c>
      <c r="K35" s="282"/>
      <c r="M35" s="284"/>
      <c r="N35" s="277" t="s">
        <v>278</v>
      </c>
      <c r="O35" s="284"/>
      <c r="Q35" s="284"/>
      <c r="R35" s="277" t="s">
        <v>278</v>
      </c>
      <c r="S35" s="284"/>
      <c r="U35" s="282"/>
      <c r="W35" s="287"/>
    </row>
    <row r="36" spans="2:23" x14ac:dyDescent="0.4">
      <c r="C36" s="290"/>
    </row>
    <row r="37" spans="2:23" x14ac:dyDescent="0.4">
      <c r="C37" s="291" t="s">
        <v>344</v>
      </c>
    </row>
    <row r="38" spans="2:23" x14ac:dyDescent="0.4">
      <c r="C38" s="291" t="s">
        <v>345</v>
      </c>
    </row>
    <row r="39" spans="2:23" x14ac:dyDescent="0.4">
      <c r="C39" s="291" t="s">
        <v>346</v>
      </c>
    </row>
    <row r="40" spans="2:23" x14ac:dyDescent="0.4">
      <c r="C40" s="291" t="s">
        <v>347</v>
      </c>
    </row>
    <row r="41" spans="2:23" x14ac:dyDescent="0.4">
      <c r="C41" s="279" t="s">
        <v>348</v>
      </c>
    </row>
    <row r="42" spans="2:23" x14ac:dyDescent="0.4">
      <c r="C42" s="279" t="s">
        <v>349</v>
      </c>
    </row>
  </sheetData>
  <sheetProtection insertRows="0" deleteRows="0"/>
  <mergeCells count="4">
    <mergeCell ref="E4:K4"/>
    <mergeCell ref="M4:O4"/>
    <mergeCell ref="Q4:U4"/>
    <mergeCell ref="W4:W5"/>
  </mergeCells>
  <phoneticPr fontId="5"/>
  <pageMargins left="0.15748031496062992" right="0.15748031496062992" top="0.55118110236220474" bottom="0.35433070866141736" header="0.31496062992125984" footer="0.31496062992125984"/>
  <pageSetup paperSize="9" scale="53" fitToHeight="0" orientation="landscape"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B9B79-9FB0-4F2A-9A78-3C84A19736BB}">
  <sheetPr>
    <pageSetUpPr fitToPage="1"/>
  </sheetPr>
  <dimension ref="B1:BS74"/>
  <sheetViews>
    <sheetView workbookViewId="0"/>
  </sheetViews>
  <sheetFormatPr defaultRowHeight="18.75" x14ac:dyDescent="0.4"/>
  <cols>
    <col min="1" max="1" width="1.875" style="292" customWidth="1"/>
    <col min="2" max="3" width="9" style="292"/>
    <col min="4" max="4" width="45.625" style="292" customWidth="1"/>
    <col min="5" max="16384" width="9" style="292"/>
  </cols>
  <sheetData>
    <row r="1" spans="2:11" x14ac:dyDescent="0.4">
      <c r="B1" s="292" t="s">
        <v>350</v>
      </c>
      <c r="D1" s="293"/>
      <c r="E1" s="293"/>
      <c r="F1" s="293"/>
    </row>
    <row r="2" spans="2:11" s="230" customFormat="1" ht="20.25" customHeight="1" x14ac:dyDescent="0.4">
      <c r="B2" s="294" t="s">
        <v>351</v>
      </c>
      <c r="C2" s="294"/>
      <c r="D2" s="293"/>
      <c r="E2" s="293"/>
      <c r="F2" s="293"/>
    </row>
    <row r="3" spans="2:11" s="230" customFormat="1" ht="20.25" customHeight="1" x14ac:dyDescent="0.4">
      <c r="B3" s="294"/>
      <c r="C3" s="294"/>
      <c r="D3" s="293"/>
      <c r="E3" s="293"/>
      <c r="F3" s="293"/>
    </row>
    <row r="4" spans="2:11" s="296" customFormat="1" ht="20.25" customHeight="1" x14ac:dyDescent="0.4">
      <c r="B4" s="295"/>
      <c r="C4" s="293" t="s">
        <v>352</v>
      </c>
      <c r="D4" s="293"/>
      <c r="F4" s="1136" t="s">
        <v>353</v>
      </c>
      <c r="G4" s="1136"/>
      <c r="H4" s="1136"/>
      <c r="I4" s="1136"/>
      <c r="J4" s="1136"/>
      <c r="K4" s="1136"/>
    </row>
    <row r="5" spans="2:11" s="296" customFormat="1" ht="20.25" customHeight="1" x14ac:dyDescent="0.4">
      <c r="B5" s="297"/>
      <c r="C5" s="293" t="s">
        <v>354</v>
      </c>
      <c r="D5" s="293"/>
      <c r="F5" s="1136"/>
      <c r="G5" s="1136"/>
      <c r="H5" s="1136"/>
      <c r="I5" s="1136"/>
      <c r="J5" s="1136"/>
      <c r="K5" s="1136"/>
    </row>
    <row r="6" spans="2:11" s="230" customFormat="1" ht="20.25" customHeight="1" x14ac:dyDescent="0.4">
      <c r="B6" s="298" t="s">
        <v>355</v>
      </c>
      <c r="C6" s="293"/>
      <c r="D6" s="293"/>
      <c r="E6" s="299"/>
      <c r="F6" s="300"/>
    </row>
    <row r="7" spans="2:11" s="230" customFormat="1" ht="20.25" customHeight="1" x14ac:dyDescent="0.4">
      <c r="B7" s="294"/>
      <c r="C7" s="294"/>
      <c r="D7" s="293"/>
      <c r="E7" s="299"/>
      <c r="F7" s="300"/>
    </row>
    <row r="8" spans="2:11" s="230" customFormat="1" ht="20.25" customHeight="1" x14ac:dyDescent="0.4">
      <c r="B8" s="293" t="s">
        <v>356</v>
      </c>
      <c r="C8" s="294"/>
      <c r="D8" s="293"/>
      <c r="E8" s="299"/>
      <c r="F8" s="300"/>
    </row>
    <row r="9" spans="2:11" s="230" customFormat="1" ht="20.25" customHeight="1" x14ac:dyDescent="0.4">
      <c r="B9" s="294"/>
      <c r="C9" s="294"/>
      <c r="D9" s="293"/>
      <c r="E9" s="293"/>
      <c r="F9" s="293"/>
    </row>
    <row r="10" spans="2:11" s="230" customFormat="1" ht="20.25" customHeight="1" x14ac:dyDescent="0.4">
      <c r="B10" s="293" t="s">
        <v>357</v>
      </c>
      <c r="C10" s="294"/>
      <c r="D10" s="293"/>
      <c r="E10" s="293"/>
      <c r="F10" s="293"/>
    </row>
    <row r="11" spans="2:11" s="230" customFormat="1" ht="20.25" customHeight="1" x14ac:dyDescent="0.4">
      <c r="B11" s="293"/>
      <c r="C11" s="294"/>
      <c r="D11" s="293"/>
      <c r="E11" s="293"/>
      <c r="F11" s="293"/>
    </row>
    <row r="12" spans="2:11" s="230" customFormat="1" ht="20.25" customHeight="1" x14ac:dyDescent="0.4">
      <c r="B12" s="293" t="s">
        <v>358</v>
      </c>
      <c r="C12" s="294"/>
      <c r="D12" s="293"/>
    </row>
    <row r="13" spans="2:11" s="230" customFormat="1" ht="20.25" customHeight="1" x14ac:dyDescent="0.4">
      <c r="B13" s="293"/>
      <c r="C13" s="294"/>
      <c r="D13" s="293"/>
    </row>
    <row r="14" spans="2:11" s="230" customFormat="1" ht="20.25" customHeight="1" x14ac:dyDescent="0.4">
      <c r="B14" s="293" t="s">
        <v>359</v>
      </c>
      <c r="C14" s="294"/>
      <c r="D14" s="293"/>
    </row>
    <row r="15" spans="2:11" s="230" customFormat="1" ht="20.25" customHeight="1" x14ac:dyDescent="0.4">
      <c r="B15" s="293"/>
      <c r="C15" s="294"/>
      <c r="D15" s="293"/>
    </row>
    <row r="16" spans="2:11" s="230" customFormat="1" ht="20.25" customHeight="1" x14ac:dyDescent="0.4">
      <c r="B16" s="293" t="s">
        <v>360</v>
      </c>
      <c r="C16" s="294"/>
      <c r="D16" s="293"/>
    </row>
    <row r="17" spans="2:25" s="230" customFormat="1" ht="20.25" customHeight="1" x14ac:dyDescent="0.4">
      <c r="B17" s="294"/>
      <c r="C17" s="294"/>
      <c r="D17" s="293"/>
    </row>
    <row r="18" spans="2:25" s="230" customFormat="1" ht="20.25" customHeight="1" x14ac:dyDescent="0.4">
      <c r="B18" s="293" t="s">
        <v>361</v>
      </c>
      <c r="C18" s="294"/>
      <c r="D18" s="293"/>
    </row>
    <row r="19" spans="2:25" s="230" customFormat="1" ht="20.25" customHeight="1" x14ac:dyDescent="0.4">
      <c r="B19" s="294"/>
      <c r="C19" s="294"/>
      <c r="D19" s="293"/>
    </row>
    <row r="20" spans="2:25" s="230" customFormat="1" ht="17.25" customHeight="1" x14ac:dyDescent="0.4">
      <c r="B20" s="293" t="s">
        <v>362</v>
      </c>
      <c r="C20" s="293"/>
      <c r="D20" s="293"/>
    </row>
    <row r="21" spans="2:25" s="230" customFormat="1" ht="17.25" customHeight="1" x14ac:dyDescent="0.4">
      <c r="B21" s="293" t="s">
        <v>363</v>
      </c>
      <c r="C21" s="293"/>
      <c r="D21" s="293"/>
    </row>
    <row r="22" spans="2:25" s="230" customFormat="1" ht="17.25" customHeight="1" x14ac:dyDescent="0.4">
      <c r="B22" s="293"/>
      <c r="C22" s="293"/>
      <c r="D22" s="293"/>
    </row>
    <row r="23" spans="2:25" s="230" customFormat="1" ht="17.25" customHeight="1" x14ac:dyDescent="0.4">
      <c r="B23" s="293"/>
      <c r="C23" s="301" t="s">
        <v>121</v>
      </c>
      <c r="D23" s="301" t="s">
        <v>364</v>
      </c>
    </row>
    <row r="24" spans="2:25" s="230" customFormat="1" ht="17.25" customHeight="1" x14ac:dyDescent="0.4">
      <c r="B24" s="293"/>
      <c r="C24" s="301">
        <v>1</v>
      </c>
      <c r="D24" s="302" t="s">
        <v>137</v>
      </c>
    </row>
    <row r="25" spans="2:25" s="230" customFormat="1" ht="17.25" customHeight="1" x14ac:dyDescent="0.4">
      <c r="B25" s="293"/>
      <c r="C25" s="301">
        <v>2</v>
      </c>
      <c r="D25" s="302" t="s">
        <v>297</v>
      </c>
    </row>
    <row r="26" spans="2:25" s="230" customFormat="1" ht="17.25" customHeight="1" x14ac:dyDescent="0.4">
      <c r="B26" s="293"/>
      <c r="C26" s="301">
        <v>3</v>
      </c>
      <c r="D26" s="302" t="s">
        <v>298</v>
      </c>
    </row>
    <row r="27" spans="2:25" s="230" customFormat="1" ht="17.25" customHeight="1" x14ac:dyDescent="0.4">
      <c r="B27" s="293"/>
      <c r="C27" s="301">
        <v>4</v>
      </c>
      <c r="D27" s="302" t="s">
        <v>299</v>
      </c>
    </row>
    <row r="28" spans="2:25" s="230" customFormat="1" ht="17.25" customHeight="1" x14ac:dyDescent="0.4">
      <c r="B28" s="293"/>
      <c r="C28" s="301">
        <v>5</v>
      </c>
      <c r="D28" s="302" t="s">
        <v>300</v>
      </c>
    </row>
    <row r="29" spans="2:25" s="230" customFormat="1" ht="17.25" customHeight="1" x14ac:dyDescent="0.4">
      <c r="B29" s="293"/>
      <c r="C29" s="299"/>
      <c r="D29" s="300"/>
    </row>
    <row r="30" spans="2:25" s="230" customFormat="1" ht="17.25" customHeight="1" x14ac:dyDescent="0.4">
      <c r="B30" s="293" t="s">
        <v>365</v>
      </c>
      <c r="C30" s="293"/>
      <c r="D30" s="293"/>
      <c r="E30" s="296"/>
      <c r="F30" s="296"/>
    </row>
    <row r="31" spans="2:25" s="230" customFormat="1" ht="17.25" customHeight="1" x14ac:dyDescent="0.4">
      <c r="B31" s="293" t="s">
        <v>366</v>
      </c>
      <c r="C31" s="293"/>
      <c r="D31" s="293"/>
      <c r="E31" s="296"/>
      <c r="F31" s="296"/>
    </row>
    <row r="32" spans="2:25" s="230" customFormat="1" ht="17.25" customHeight="1" x14ac:dyDescent="0.4">
      <c r="B32" s="293"/>
      <c r="C32" s="293"/>
      <c r="D32" s="293"/>
      <c r="E32" s="296"/>
      <c r="F32" s="296"/>
      <c r="G32" s="303"/>
      <c r="H32" s="303"/>
      <c r="J32" s="303"/>
      <c r="K32" s="303"/>
      <c r="L32" s="303"/>
      <c r="M32" s="303"/>
      <c r="N32" s="303"/>
      <c r="O32" s="303"/>
      <c r="R32" s="303"/>
      <c r="S32" s="303"/>
      <c r="T32" s="303"/>
      <c r="W32" s="303"/>
      <c r="X32" s="303"/>
      <c r="Y32" s="303"/>
    </row>
    <row r="33" spans="2:51" s="230" customFormat="1" ht="17.25" customHeight="1" x14ac:dyDescent="0.4">
      <c r="B33" s="293"/>
      <c r="C33" s="301" t="s">
        <v>127</v>
      </c>
      <c r="D33" s="301" t="s">
        <v>128</v>
      </c>
      <c r="E33" s="296"/>
      <c r="F33" s="296"/>
      <c r="G33" s="303"/>
      <c r="H33" s="303"/>
      <c r="J33" s="303"/>
      <c r="K33" s="303"/>
      <c r="L33" s="303"/>
      <c r="M33" s="303"/>
      <c r="N33" s="303"/>
      <c r="O33" s="303"/>
      <c r="R33" s="303"/>
      <c r="S33" s="303"/>
      <c r="T33" s="303"/>
      <c r="W33" s="303"/>
      <c r="X33" s="303"/>
      <c r="Y33" s="303"/>
    </row>
    <row r="34" spans="2:51" s="230" customFormat="1" ht="17.25" customHeight="1" x14ac:dyDescent="0.4">
      <c r="B34" s="293"/>
      <c r="C34" s="301" t="s">
        <v>129</v>
      </c>
      <c r="D34" s="302" t="s">
        <v>130</v>
      </c>
      <c r="E34" s="296"/>
      <c r="F34" s="296"/>
      <c r="G34" s="303"/>
      <c r="H34" s="303"/>
      <c r="J34" s="303"/>
      <c r="K34" s="303"/>
      <c r="L34" s="303"/>
      <c r="M34" s="303"/>
      <c r="N34" s="303"/>
      <c r="O34" s="303"/>
      <c r="R34" s="303"/>
      <c r="S34" s="303"/>
      <c r="T34" s="303"/>
      <c r="W34" s="303"/>
      <c r="X34" s="303"/>
      <c r="Y34" s="303"/>
    </row>
    <row r="35" spans="2:51" s="230" customFormat="1" ht="17.25" customHeight="1" x14ac:dyDescent="0.4">
      <c r="B35" s="293"/>
      <c r="C35" s="301" t="s">
        <v>131</v>
      </c>
      <c r="D35" s="302" t="s">
        <v>132</v>
      </c>
      <c r="E35" s="296"/>
      <c r="F35" s="296"/>
      <c r="G35" s="303"/>
      <c r="H35" s="303"/>
      <c r="J35" s="303"/>
      <c r="K35" s="303"/>
      <c r="L35" s="303"/>
      <c r="M35" s="303"/>
      <c r="N35" s="303"/>
      <c r="O35" s="303"/>
      <c r="R35" s="303"/>
      <c r="S35" s="303"/>
      <c r="T35" s="303"/>
      <c r="W35" s="303"/>
      <c r="X35" s="303"/>
      <c r="Y35" s="303"/>
    </row>
    <row r="36" spans="2:51" s="230" customFormat="1" ht="17.25" customHeight="1" x14ac:dyDescent="0.4">
      <c r="B36" s="293"/>
      <c r="C36" s="301" t="s">
        <v>133</v>
      </c>
      <c r="D36" s="302" t="s">
        <v>134</v>
      </c>
      <c r="E36" s="296"/>
      <c r="F36" s="296"/>
      <c r="G36" s="303"/>
      <c r="H36" s="303"/>
      <c r="J36" s="303"/>
      <c r="K36" s="303"/>
      <c r="L36" s="303"/>
      <c r="M36" s="303"/>
      <c r="N36" s="303"/>
      <c r="O36" s="303"/>
      <c r="R36" s="303"/>
      <c r="S36" s="303"/>
      <c r="T36" s="303"/>
      <c r="W36" s="303"/>
      <c r="X36" s="303"/>
      <c r="Y36" s="303"/>
    </row>
    <row r="37" spans="2:51" s="230" customFormat="1" ht="17.25" customHeight="1" x14ac:dyDescent="0.4">
      <c r="B37" s="293"/>
      <c r="C37" s="301" t="s">
        <v>136</v>
      </c>
      <c r="D37" s="302" t="s">
        <v>367</v>
      </c>
      <c r="E37" s="296"/>
      <c r="F37" s="296"/>
      <c r="G37" s="303"/>
      <c r="H37" s="303"/>
      <c r="J37" s="303"/>
      <c r="K37" s="303"/>
      <c r="L37" s="303"/>
      <c r="M37" s="303"/>
      <c r="N37" s="303"/>
      <c r="O37" s="303"/>
      <c r="R37" s="303"/>
      <c r="S37" s="303"/>
      <c r="T37" s="303"/>
      <c r="W37" s="303"/>
      <c r="X37" s="303"/>
      <c r="Y37" s="303"/>
    </row>
    <row r="38" spans="2:51" s="230" customFormat="1" ht="17.25" customHeight="1" x14ac:dyDescent="0.4">
      <c r="B38" s="293"/>
      <c r="C38" s="293"/>
      <c r="D38" s="293"/>
      <c r="E38" s="296"/>
      <c r="F38" s="296"/>
      <c r="G38" s="303"/>
      <c r="H38" s="303"/>
      <c r="J38" s="303"/>
      <c r="K38" s="303"/>
      <c r="L38" s="303"/>
      <c r="M38" s="303"/>
      <c r="N38" s="303"/>
      <c r="O38" s="303"/>
      <c r="R38" s="303"/>
      <c r="S38" s="303"/>
      <c r="T38" s="303"/>
      <c r="W38" s="303"/>
      <c r="X38" s="303"/>
      <c r="Y38" s="303"/>
    </row>
    <row r="39" spans="2:51" s="230" customFormat="1" ht="17.25" customHeight="1" x14ac:dyDescent="0.4">
      <c r="B39" s="293"/>
      <c r="C39" s="304" t="s">
        <v>368</v>
      </c>
      <c r="D39" s="293"/>
      <c r="E39" s="296"/>
      <c r="F39" s="296"/>
      <c r="G39" s="303"/>
      <c r="H39" s="303"/>
      <c r="J39" s="303"/>
      <c r="K39" s="303"/>
      <c r="L39" s="303"/>
      <c r="M39" s="303"/>
      <c r="N39" s="303"/>
      <c r="O39" s="303"/>
      <c r="R39" s="303"/>
      <c r="S39" s="303"/>
      <c r="T39" s="303"/>
      <c r="W39" s="303"/>
      <c r="X39" s="303"/>
      <c r="Y39" s="303"/>
    </row>
    <row r="40" spans="2:51" s="230" customFormat="1" ht="17.25" customHeight="1" x14ac:dyDescent="0.4">
      <c r="B40" s="296"/>
      <c r="C40" s="293" t="s">
        <v>369</v>
      </c>
      <c r="D40" s="296"/>
      <c r="E40" s="296"/>
      <c r="F40" s="304"/>
      <c r="G40" s="303"/>
      <c r="H40" s="303"/>
      <c r="J40" s="303"/>
      <c r="K40" s="303"/>
      <c r="L40" s="303"/>
      <c r="M40" s="303"/>
      <c r="N40" s="303"/>
      <c r="O40" s="303"/>
      <c r="R40" s="303"/>
      <c r="S40" s="303"/>
      <c r="T40" s="303"/>
      <c r="W40" s="303"/>
      <c r="X40" s="303"/>
      <c r="Y40" s="303"/>
    </row>
    <row r="41" spans="2:51" s="230" customFormat="1" ht="17.25" customHeight="1" x14ac:dyDescent="0.4">
      <c r="B41" s="296"/>
      <c r="C41" s="293" t="s">
        <v>370</v>
      </c>
      <c r="D41" s="296"/>
      <c r="E41" s="296"/>
      <c r="F41" s="293"/>
      <c r="G41" s="303"/>
      <c r="H41" s="303"/>
      <c r="J41" s="303"/>
      <c r="K41" s="303"/>
      <c r="L41" s="303"/>
      <c r="M41" s="303"/>
      <c r="N41" s="303"/>
      <c r="O41" s="303"/>
      <c r="R41" s="303"/>
      <c r="S41" s="303"/>
      <c r="T41" s="303"/>
      <c r="W41" s="303"/>
      <c r="X41" s="303"/>
      <c r="Y41" s="303"/>
    </row>
    <row r="42" spans="2:51" s="230" customFormat="1" ht="17.25" customHeight="1" x14ac:dyDescent="0.4">
      <c r="B42" s="293"/>
      <c r="C42" s="293"/>
      <c r="D42" s="293"/>
      <c r="E42" s="304"/>
      <c r="F42" s="303"/>
      <c r="G42" s="303"/>
      <c r="H42" s="303"/>
      <c r="J42" s="303"/>
      <c r="K42" s="303"/>
      <c r="L42" s="303"/>
      <c r="M42" s="303"/>
      <c r="N42" s="303"/>
      <c r="O42" s="303"/>
      <c r="R42" s="303"/>
      <c r="S42" s="303"/>
      <c r="T42" s="303"/>
      <c r="W42" s="303"/>
      <c r="X42" s="303"/>
      <c r="Y42" s="303"/>
    </row>
    <row r="43" spans="2:51" s="230" customFormat="1" ht="17.25" customHeight="1" x14ac:dyDescent="0.4">
      <c r="B43" s="293" t="s">
        <v>371</v>
      </c>
      <c r="C43" s="293"/>
      <c r="D43" s="293"/>
    </row>
    <row r="44" spans="2:51" s="230" customFormat="1" ht="17.25" customHeight="1" x14ac:dyDescent="0.4">
      <c r="B44" s="293" t="s">
        <v>372</v>
      </c>
      <c r="C44" s="293"/>
      <c r="D44" s="293"/>
      <c r="AH44" s="305"/>
      <c r="AI44" s="305"/>
      <c r="AJ44" s="305"/>
      <c r="AK44" s="305"/>
      <c r="AL44" s="305"/>
      <c r="AM44" s="305"/>
      <c r="AN44" s="305"/>
      <c r="AO44" s="305"/>
      <c r="AP44" s="305"/>
      <c r="AQ44" s="305"/>
      <c r="AR44" s="305"/>
      <c r="AS44" s="305"/>
    </row>
    <row r="45" spans="2:51" s="230" customFormat="1" ht="17.25" customHeight="1" x14ac:dyDescent="0.4">
      <c r="B45" s="306" t="s">
        <v>373</v>
      </c>
      <c r="C45" s="296"/>
      <c r="D45" s="296"/>
      <c r="E45" s="307"/>
      <c r="F45" s="307"/>
      <c r="G45" s="307"/>
      <c r="H45" s="307"/>
      <c r="I45" s="307"/>
      <c r="J45" s="307"/>
      <c r="K45" s="307"/>
      <c r="L45" s="307"/>
      <c r="M45" s="307"/>
      <c r="N45" s="307"/>
      <c r="O45" s="308"/>
      <c r="P45" s="308"/>
      <c r="Q45" s="307"/>
      <c r="R45" s="308"/>
      <c r="S45" s="307"/>
      <c r="T45" s="307"/>
      <c r="U45" s="308"/>
      <c r="V45" s="305"/>
      <c r="W45" s="305"/>
      <c r="X45" s="305"/>
      <c r="Y45" s="307"/>
      <c r="Z45" s="307"/>
      <c r="AA45" s="307"/>
      <c r="AB45" s="307"/>
      <c r="AC45" s="305"/>
      <c r="AD45" s="307"/>
      <c r="AE45" s="308"/>
      <c r="AF45" s="308"/>
      <c r="AG45" s="308"/>
      <c r="AH45" s="308"/>
      <c r="AI45" s="309"/>
      <c r="AJ45" s="308"/>
      <c r="AK45" s="308"/>
      <c r="AL45" s="308"/>
      <c r="AM45" s="308"/>
      <c r="AN45" s="308"/>
      <c r="AO45" s="308"/>
      <c r="AP45" s="308"/>
      <c r="AQ45" s="308"/>
      <c r="AR45" s="308"/>
      <c r="AS45" s="308"/>
      <c r="AT45" s="308"/>
      <c r="AU45" s="308"/>
      <c r="AV45" s="308"/>
      <c r="AW45" s="308"/>
      <c r="AX45" s="308"/>
      <c r="AY45" s="309"/>
    </row>
    <row r="46" spans="2:51" s="230" customFormat="1" ht="17.25" customHeight="1" x14ac:dyDescent="0.4">
      <c r="F46" s="305"/>
    </row>
    <row r="47" spans="2:51" s="230" customFormat="1" ht="17.25" customHeight="1" x14ac:dyDescent="0.4">
      <c r="B47" s="293" t="s">
        <v>374</v>
      </c>
      <c r="C47" s="293"/>
    </row>
    <row r="48" spans="2:51" s="230" customFormat="1" ht="17.25" customHeight="1" x14ac:dyDescent="0.4">
      <c r="B48" s="293"/>
      <c r="C48" s="293"/>
    </row>
    <row r="49" spans="2:54" s="230" customFormat="1" ht="17.25" customHeight="1" x14ac:dyDescent="0.4">
      <c r="B49" s="293" t="s">
        <v>375</v>
      </c>
      <c r="C49" s="293"/>
    </row>
    <row r="50" spans="2:54" s="230" customFormat="1" ht="17.25" customHeight="1" x14ac:dyDescent="0.4">
      <c r="B50" s="293" t="s">
        <v>376</v>
      </c>
      <c r="C50" s="293"/>
    </row>
    <row r="51" spans="2:54" s="230" customFormat="1" ht="17.25" customHeight="1" x14ac:dyDescent="0.4">
      <c r="B51" s="293"/>
      <c r="C51" s="293"/>
    </row>
    <row r="52" spans="2:54" s="230" customFormat="1" ht="17.25" customHeight="1" x14ac:dyDescent="0.4">
      <c r="B52" s="293" t="s">
        <v>377</v>
      </c>
      <c r="C52" s="293"/>
    </row>
    <row r="53" spans="2:54" s="230" customFormat="1" ht="17.25" customHeight="1" x14ac:dyDescent="0.4">
      <c r="B53" s="293" t="s">
        <v>378</v>
      </c>
      <c r="C53" s="293"/>
    </row>
    <row r="54" spans="2:54" s="230" customFormat="1" ht="17.25" customHeight="1" x14ac:dyDescent="0.4">
      <c r="B54" s="293"/>
      <c r="C54" s="293"/>
    </row>
    <row r="55" spans="2:54" s="230" customFormat="1" ht="17.25" customHeight="1" x14ac:dyDescent="0.4">
      <c r="B55" s="293" t="s">
        <v>379</v>
      </c>
      <c r="C55" s="293"/>
      <c r="D55" s="293"/>
    </row>
    <row r="56" spans="2:54" s="230" customFormat="1" ht="17.25" customHeight="1" x14ac:dyDescent="0.4">
      <c r="B56" s="293"/>
      <c r="C56" s="293"/>
      <c r="D56" s="293"/>
    </row>
    <row r="57" spans="2:54" s="230" customFormat="1" ht="17.25" customHeight="1" x14ac:dyDescent="0.4">
      <c r="B57" s="296" t="s">
        <v>380</v>
      </c>
      <c r="C57" s="296"/>
      <c r="D57" s="293"/>
    </row>
    <row r="58" spans="2:54" s="230" customFormat="1" ht="17.25" customHeight="1" x14ac:dyDescent="0.4">
      <c r="B58" s="296" t="s">
        <v>381</v>
      </c>
      <c r="C58" s="296"/>
      <c r="D58" s="293"/>
    </row>
    <row r="59" spans="2:54" s="230" customFormat="1" ht="17.25" customHeight="1" x14ac:dyDescent="0.4">
      <c r="B59" s="296" t="s">
        <v>382</v>
      </c>
      <c r="C59" s="296"/>
      <c r="D59" s="293"/>
    </row>
    <row r="60" spans="2:54" s="230" customFormat="1" ht="17.25" customHeight="1" x14ac:dyDescent="0.4"/>
    <row r="61" spans="2:54" s="230" customFormat="1" ht="17.25" customHeight="1" x14ac:dyDescent="0.4">
      <c r="B61" s="230" t="s">
        <v>383</v>
      </c>
      <c r="E61" s="310"/>
      <c r="F61" s="310"/>
      <c r="G61" s="310"/>
      <c r="H61" s="310"/>
      <c r="I61" s="310"/>
      <c r="J61" s="310"/>
      <c r="K61" s="310"/>
      <c r="L61" s="310"/>
      <c r="M61" s="310"/>
      <c r="N61" s="310"/>
      <c r="O61" s="310"/>
      <c r="P61" s="310"/>
      <c r="Q61" s="310"/>
      <c r="R61" s="310"/>
      <c r="S61" s="310"/>
      <c r="T61" s="310"/>
      <c r="U61" s="310"/>
      <c r="V61" s="310"/>
      <c r="W61" s="310"/>
      <c r="X61" s="310"/>
      <c r="Y61" s="310"/>
      <c r="Z61" s="310"/>
      <c r="AA61" s="310"/>
      <c r="AB61" s="310"/>
      <c r="AC61" s="310"/>
      <c r="AD61" s="310"/>
      <c r="AE61" s="310"/>
      <c r="AF61" s="310"/>
      <c r="AG61" s="310"/>
      <c r="AH61" s="310"/>
      <c r="AI61" s="310"/>
      <c r="AJ61" s="310"/>
      <c r="AK61" s="310"/>
      <c r="AL61" s="310"/>
      <c r="AM61" s="310"/>
      <c r="AN61" s="310"/>
      <c r="AO61" s="310"/>
      <c r="AP61" s="310"/>
      <c r="AQ61" s="310"/>
      <c r="AR61" s="310"/>
      <c r="AS61" s="310"/>
      <c r="AT61" s="310"/>
      <c r="AU61" s="310"/>
      <c r="AV61" s="310"/>
      <c r="AW61" s="310"/>
      <c r="AX61" s="310"/>
    </row>
    <row r="62" spans="2:54" s="230" customFormat="1" ht="17.25" customHeight="1" x14ac:dyDescent="0.4">
      <c r="E62" s="310"/>
      <c r="F62" s="310"/>
      <c r="G62" s="310"/>
      <c r="H62" s="310"/>
      <c r="I62" s="310"/>
      <c r="J62" s="310"/>
      <c r="K62" s="310"/>
      <c r="L62" s="310"/>
      <c r="M62" s="310"/>
      <c r="N62" s="310"/>
      <c r="O62" s="310"/>
      <c r="P62" s="310"/>
      <c r="Q62" s="310"/>
      <c r="R62" s="310"/>
      <c r="S62" s="310"/>
      <c r="T62" s="310"/>
      <c r="U62" s="310"/>
      <c r="V62" s="310"/>
      <c r="W62" s="310"/>
      <c r="X62" s="310"/>
      <c r="Y62" s="310"/>
      <c r="Z62" s="310"/>
      <c r="AA62" s="310"/>
      <c r="AB62" s="310"/>
      <c r="AC62" s="310"/>
      <c r="AD62" s="310"/>
      <c r="AE62" s="310"/>
      <c r="AF62" s="310"/>
      <c r="AG62" s="310"/>
      <c r="AH62" s="310"/>
      <c r="AI62" s="310"/>
      <c r="AJ62" s="310"/>
      <c r="AK62" s="310"/>
      <c r="AL62" s="310"/>
      <c r="AM62" s="310"/>
      <c r="AN62" s="310"/>
      <c r="AO62" s="310"/>
      <c r="AP62" s="310"/>
      <c r="AQ62" s="310"/>
      <c r="AR62" s="310"/>
      <c r="AS62" s="310"/>
      <c r="AT62" s="310"/>
      <c r="AU62" s="310"/>
      <c r="AV62" s="310"/>
      <c r="AW62" s="310"/>
      <c r="AX62" s="310"/>
    </row>
    <row r="63" spans="2:54" s="230" customFormat="1" ht="17.25" customHeight="1" x14ac:dyDescent="0.4">
      <c r="B63" s="230" t="s">
        <v>384</v>
      </c>
      <c r="E63" s="310"/>
      <c r="F63" s="310"/>
      <c r="G63" s="310"/>
      <c r="H63" s="310"/>
      <c r="I63" s="310"/>
      <c r="J63" s="310"/>
      <c r="K63" s="310"/>
      <c r="L63" s="310"/>
      <c r="M63" s="310"/>
      <c r="N63" s="310"/>
      <c r="O63" s="310"/>
      <c r="P63" s="310"/>
      <c r="Q63" s="310"/>
      <c r="R63" s="310"/>
      <c r="S63" s="310"/>
      <c r="T63" s="310"/>
      <c r="U63" s="310"/>
      <c r="V63" s="310"/>
      <c r="W63" s="310"/>
      <c r="X63" s="310"/>
      <c r="Y63" s="310"/>
      <c r="Z63" s="310"/>
      <c r="AA63" s="310"/>
      <c r="AB63" s="310"/>
      <c r="AC63" s="310"/>
      <c r="AD63" s="310"/>
      <c r="AE63" s="310"/>
      <c r="AF63" s="310"/>
      <c r="AG63" s="310"/>
      <c r="AH63" s="310"/>
      <c r="AI63" s="310"/>
      <c r="AJ63" s="310"/>
      <c r="AK63" s="310"/>
      <c r="AL63" s="310"/>
      <c r="AM63" s="310"/>
      <c r="AN63" s="310"/>
      <c r="AO63" s="310"/>
      <c r="AP63" s="310"/>
      <c r="AQ63" s="310"/>
      <c r="AR63" s="310"/>
      <c r="AS63" s="310"/>
      <c r="AT63" s="310"/>
      <c r="AU63" s="310"/>
      <c r="AV63" s="310"/>
      <c r="AW63" s="310"/>
      <c r="AX63" s="310"/>
    </row>
    <row r="64" spans="2:54" s="230" customFormat="1" ht="17.25" customHeight="1" x14ac:dyDescent="0.4">
      <c r="E64" s="310"/>
      <c r="F64" s="310"/>
      <c r="G64" s="310"/>
      <c r="H64" s="310"/>
      <c r="I64" s="310"/>
      <c r="J64" s="310"/>
      <c r="K64" s="310"/>
      <c r="L64" s="310"/>
      <c r="M64" s="310"/>
      <c r="N64" s="310"/>
      <c r="O64" s="310"/>
      <c r="P64" s="310"/>
      <c r="Q64" s="310"/>
      <c r="R64" s="310"/>
      <c r="S64" s="310"/>
      <c r="T64" s="310"/>
      <c r="U64" s="310"/>
      <c r="V64" s="310"/>
      <c r="W64" s="310"/>
      <c r="X64" s="310"/>
      <c r="Y64" s="310"/>
      <c r="Z64" s="310"/>
      <c r="AA64" s="310"/>
      <c r="AB64" s="310"/>
      <c r="AC64" s="310"/>
      <c r="AD64" s="310"/>
      <c r="AE64" s="310"/>
      <c r="AF64" s="310"/>
      <c r="AG64" s="310"/>
      <c r="AH64" s="310"/>
      <c r="AI64" s="310"/>
      <c r="AJ64" s="310"/>
      <c r="AK64" s="310"/>
      <c r="AL64" s="310"/>
      <c r="AM64" s="310"/>
      <c r="AN64" s="310"/>
      <c r="AO64" s="310"/>
      <c r="AP64" s="310"/>
      <c r="AQ64" s="310"/>
      <c r="AR64" s="310"/>
      <c r="AS64" s="310"/>
      <c r="AT64" s="310"/>
      <c r="AU64" s="310"/>
      <c r="AV64" s="310"/>
      <c r="AW64" s="310"/>
      <c r="AX64" s="310"/>
      <c r="AY64" s="310"/>
      <c r="AZ64" s="310"/>
      <c r="BA64" s="310"/>
      <c r="BB64" s="310"/>
    </row>
    <row r="65" spans="2:71" s="230" customFormat="1" ht="17.25" customHeight="1" x14ac:dyDescent="0.4">
      <c r="B65" s="230" t="s">
        <v>385</v>
      </c>
      <c r="E65" s="310"/>
      <c r="F65" s="310"/>
      <c r="G65" s="310"/>
      <c r="H65" s="310"/>
      <c r="I65" s="310"/>
      <c r="J65" s="310"/>
      <c r="K65" s="310"/>
      <c r="L65" s="310"/>
      <c r="M65" s="310"/>
      <c r="N65" s="310"/>
      <c r="O65" s="310"/>
      <c r="P65" s="310"/>
      <c r="Q65" s="310"/>
      <c r="R65" s="310"/>
      <c r="S65" s="310"/>
      <c r="T65" s="310"/>
      <c r="U65" s="310"/>
      <c r="V65" s="310"/>
      <c r="W65" s="310"/>
      <c r="X65" s="310"/>
      <c r="Y65" s="310"/>
      <c r="Z65" s="310"/>
      <c r="AA65" s="310"/>
      <c r="AB65" s="310"/>
      <c r="AC65" s="310"/>
      <c r="AD65" s="310"/>
      <c r="AE65" s="310"/>
      <c r="AF65" s="310"/>
      <c r="AG65" s="310"/>
      <c r="AH65" s="310"/>
      <c r="AI65" s="310"/>
      <c r="AJ65" s="310"/>
      <c r="AK65" s="310"/>
      <c r="AL65" s="310"/>
      <c r="AM65" s="310"/>
      <c r="AN65" s="310"/>
      <c r="AO65" s="310"/>
      <c r="AP65" s="310"/>
      <c r="AQ65" s="310"/>
      <c r="AR65" s="310"/>
      <c r="AS65" s="310"/>
      <c r="AT65" s="310"/>
      <c r="AU65" s="310"/>
      <c r="AV65" s="310"/>
      <c r="AW65" s="310"/>
      <c r="AX65" s="310"/>
      <c r="AY65" s="310"/>
      <c r="AZ65" s="310"/>
      <c r="BA65" s="310"/>
      <c r="BB65" s="310"/>
    </row>
    <row r="66" spans="2:71" s="230" customFormat="1" ht="17.25" customHeight="1" x14ac:dyDescent="0.4">
      <c r="E66" s="310"/>
      <c r="F66" s="310"/>
      <c r="G66" s="310"/>
      <c r="H66" s="310"/>
      <c r="I66" s="310"/>
      <c r="J66" s="310"/>
      <c r="K66" s="310"/>
      <c r="L66" s="310"/>
      <c r="M66" s="310"/>
      <c r="N66" s="310"/>
      <c r="O66" s="310"/>
      <c r="P66" s="310"/>
      <c r="Q66" s="310"/>
      <c r="R66" s="310"/>
      <c r="S66" s="310"/>
      <c r="T66" s="310"/>
      <c r="U66" s="310"/>
      <c r="V66" s="310"/>
      <c r="W66" s="310"/>
      <c r="X66" s="310"/>
      <c r="Y66" s="310"/>
      <c r="Z66" s="310"/>
      <c r="AA66" s="310"/>
      <c r="AB66" s="310"/>
      <c r="AC66" s="310"/>
      <c r="AD66" s="310"/>
      <c r="AE66" s="310"/>
      <c r="AF66" s="310"/>
      <c r="AG66" s="310"/>
      <c r="AH66" s="310"/>
      <c r="AI66" s="310"/>
      <c r="AJ66" s="310"/>
      <c r="AK66" s="310"/>
      <c r="AL66" s="310"/>
      <c r="AM66" s="310"/>
      <c r="AN66" s="310"/>
      <c r="AO66" s="310"/>
      <c r="AP66" s="310"/>
      <c r="AQ66" s="310"/>
      <c r="AR66" s="310"/>
      <c r="AS66" s="310"/>
      <c r="AT66" s="310"/>
      <c r="AU66" s="310"/>
      <c r="AV66" s="310"/>
      <c r="AW66" s="310"/>
      <c r="AX66" s="310"/>
      <c r="AY66" s="310"/>
      <c r="AZ66" s="310"/>
      <c r="BA66" s="310"/>
      <c r="BB66" s="310"/>
    </row>
    <row r="67" spans="2:71" s="230" customFormat="1" ht="17.25" customHeight="1" x14ac:dyDescent="0.2">
      <c r="B67" s="230" t="s">
        <v>386</v>
      </c>
      <c r="BL67" s="311"/>
      <c r="BM67" s="312"/>
      <c r="BN67" s="311"/>
      <c r="BO67" s="311"/>
      <c r="BP67" s="311"/>
      <c r="BQ67" s="313"/>
      <c r="BR67" s="314"/>
      <c r="BS67" s="314"/>
    </row>
    <row r="68" spans="2:71" s="230" customFormat="1" ht="17.25" customHeight="1" x14ac:dyDescent="0.4">
      <c r="E68" s="310"/>
      <c r="F68" s="310"/>
      <c r="G68" s="310"/>
      <c r="H68" s="310"/>
      <c r="I68" s="310"/>
      <c r="J68" s="310"/>
      <c r="K68" s="310"/>
      <c r="L68" s="310"/>
      <c r="M68" s="310"/>
      <c r="N68" s="310"/>
      <c r="O68" s="310"/>
      <c r="P68" s="310"/>
      <c r="Q68" s="310"/>
      <c r="R68" s="310"/>
      <c r="S68" s="310"/>
      <c r="T68" s="310"/>
      <c r="U68" s="310"/>
      <c r="V68" s="310"/>
      <c r="W68" s="310"/>
      <c r="X68" s="310"/>
      <c r="Y68" s="310"/>
      <c r="Z68" s="310"/>
      <c r="AA68" s="310"/>
      <c r="AB68" s="310"/>
      <c r="AC68" s="310"/>
      <c r="AD68" s="310"/>
      <c r="AE68" s="310"/>
      <c r="AF68" s="310"/>
      <c r="AG68" s="310"/>
      <c r="AH68" s="310"/>
      <c r="AI68" s="310"/>
      <c r="AJ68" s="310"/>
      <c r="AK68" s="310"/>
      <c r="AL68" s="310"/>
      <c r="AM68" s="310"/>
      <c r="AN68" s="310"/>
      <c r="AO68" s="310"/>
      <c r="AP68" s="310"/>
      <c r="AQ68" s="310"/>
      <c r="AR68" s="310"/>
      <c r="AS68" s="310"/>
      <c r="AT68" s="310"/>
      <c r="AU68" s="310"/>
      <c r="AV68" s="310"/>
      <c r="AW68" s="310"/>
      <c r="AX68" s="310"/>
    </row>
    <row r="69" spans="2:71" s="230" customFormat="1" ht="17.25" customHeight="1" x14ac:dyDescent="0.4">
      <c r="B69" s="230" t="s">
        <v>387</v>
      </c>
      <c r="E69" s="310"/>
      <c r="F69" s="310"/>
      <c r="G69" s="310"/>
      <c r="H69" s="310"/>
      <c r="I69" s="310"/>
      <c r="J69" s="310"/>
      <c r="K69" s="310"/>
      <c r="L69" s="310"/>
      <c r="M69" s="310"/>
      <c r="N69" s="310"/>
      <c r="O69" s="310"/>
      <c r="P69" s="310"/>
      <c r="Q69" s="310"/>
      <c r="R69" s="310"/>
      <c r="S69" s="310"/>
      <c r="T69" s="310"/>
      <c r="U69" s="310"/>
      <c r="V69" s="310"/>
      <c r="W69" s="310"/>
      <c r="X69" s="310"/>
      <c r="Y69" s="310"/>
      <c r="Z69" s="310"/>
      <c r="AA69" s="310"/>
      <c r="AB69" s="310"/>
      <c r="AC69" s="310"/>
      <c r="AD69" s="310"/>
      <c r="AE69" s="310"/>
      <c r="AF69" s="310"/>
      <c r="AG69" s="310"/>
      <c r="AH69" s="310"/>
      <c r="AI69" s="310"/>
      <c r="AJ69" s="310"/>
      <c r="AK69" s="310"/>
      <c r="AL69" s="310"/>
      <c r="AM69" s="310"/>
      <c r="AN69" s="310"/>
      <c r="AO69" s="310"/>
      <c r="AP69" s="310"/>
      <c r="AQ69" s="310"/>
      <c r="AR69" s="310"/>
      <c r="AS69" s="310"/>
      <c r="AT69" s="310"/>
      <c r="AU69" s="310"/>
      <c r="AV69" s="310"/>
      <c r="AW69" s="310"/>
      <c r="AX69" s="310"/>
      <c r="AY69" s="310"/>
      <c r="AZ69" s="310"/>
      <c r="BA69" s="310"/>
      <c r="BB69" s="310"/>
    </row>
    <row r="70" spans="2:71" s="230" customFormat="1" ht="17.25" customHeight="1" x14ac:dyDescent="0.4">
      <c r="E70" s="310"/>
      <c r="F70" s="310"/>
      <c r="G70" s="310"/>
      <c r="H70" s="310"/>
      <c r="I70" s="310"/>
      <c r="J70" s="310"/>
      <c r="K70" s="310"/>
      <c r="L70" s="310"/>
      <c r="M70" s="310"/>
      <c r="N70" s="310"/>
      <c r="O70" s="310"/>
      <c r="P70" s="310"/>
      <c r="Q70" s="310"/>
      <c r="R70" s="310"/>
      <c r="S70" s="310"/>
      <c r="T70" s="310"/>
      <c r="U70" s="310"/>
      <c r="V70" s="310"/>
      <c r="W70" s="310"/>
      <c r="X70" s="310"/>
      <c r="Y70" s="310"/>
      <c r="Z70" s="310"/>
      <c r="AA70" s="310"/>
      <c r="AB70" s="310"/>
      <c r="AC70" s="310"/>
      <c r="AD70" s="310"/>
      <c r="AE70" s="310"/>
      <c r="AF70" s="310"/>
      <c r="AG70" s="310"/>
      <c r="AH70" s="310"/>
      <c r="AI70" s="310"/>
      <c r="AJ70" s="310"/>
      <c r="AK70" s="310"/>
      <c r="AL70" s="310"/>
      <c r="AM70" s="310"/>
      <c r="AN70" s="310"/>
      <c r="AO70" s="310"/>
      <c r="AP70" s="310"/>
      <c r="AQ70" s="310"/>
      <c r="AR70" s="310"/>
      <c r="AS70" s="310"/>
      <c r="AT70" s="310"/>
      <c r="AU70" s="310"/>
      <c r="AV70" s="310"/>
      <c r="AW70" s="310"/>
      <c r="AX70" s="310"/>
      <c r="AY70" s="310"/>
      <c r="AZ70" s="310"/>
      <c r="BA70" s="310"/>
      <c r="BB70" s="310"/>
    </row>
    <row r="71" spans="2:71" ht="17.25" customHeight="1" x14ac:dyDescent="0.4">
      <c r="B71" s="292" t="s">
        <v>388</v>
      </c>
    </row>
    <row r="72" spans="2:71" ht="17.25" customHeight="1" x14ac:dyDescent="0.4">
      <c r="B72" s="230" t="s">
        <v>389</v>
      </c>
    </row>
    <row r="73" spans="2:71" ht="17.25" customHeight="1" x14ac:dyDescent="0.4">
      <c r="B73" s="315" t="s">
        <v>390</v>
      </c>
    </row>
    <row r="74" spans="2:71" ht="17.25" customHeight="1" x14ac:dyDescent="0.4"/>
  </sheetData>
  <mergeCells count="1">
    <mergeCell ref="F4:K5"/>
  </mergeCells>
  <phoneticPr fontId="5"/>
  <pageMargins left="0.70866141732283472" right="0.70866141732283472" top="0.74803149606299213" bottom="0.74803149606299213" header="0.31496062992125984" footer="0.31496062992125984"/>
  <pageSetup paperSize="9" scale="45"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4D2F7-B2DF-4AB1-8FEE-F37532979159}">
  <sheetPr>
    <pageSetUpPr fitToPage="1"/>
  </sheetPr>
  <dimension ref="B1:M19"/>
  <sheetViews>
    <sheetView showGridLines="0" zoomScaleNormal="100" workbookViewId="0"/>
  </sheetViews>
  <sheetFormatPr defaultRowHeight="13.5" x14ac:dyDescent="0.4"/>
  <cols>
    <col min="1" max="2" width="9" style="58"/>
    <col min="3" max="3" width="13" style="58" customWidth="1"/>
    <col min="4" max="4" width="15.625" style="58" customWidth="1"/>
    <col min="5" max="8" width="10.625" style="58" customWidth="1"/>
    <col min="9" max="9" width="9" style="58"/>
    <col min="10" max="12" width="5.625" style="58" customWidth="1"/>
    <col min="13" max="16384" width="9" style="58"/>
  </cols>
  <sheetData>
    <row r="1" spans="2:13" x14ac:dyDescent="0.4">
      <c r="B1" s="57" t="s">
        <v>159</v>
      </c>
    </row>
    <row r="2" spans="2:13" x14ac:dyDescent="0.4">
      <c r="B2" s="58" t="s">
        <v>138</v>
      </c>
    </row>
    <row r="3" spans="2:13" ht="25.5" customHeight="1" x14ac:dyDescent="0.4">
      <c r="B3" s="1139" t="s">
        <v>139</v>
      </c>
      <c r="C3" s="1140"/>
      <c r="D3" s="1141"/>
      <c r="E3" s="1142"/>
      <c r="F3" s="1142"/>
      <c r="G3" s="1142"/>
      <c r="H3" s="1142"/>
    </row>
    <row r="4" spans="2:13" ht="14.25" thickBot="1" x14ac:dyDescent="0.45"/>
    <row r="5" spans="2:13" ht="28.5" customHeight="1" x14ac:dyDescent="0.4">
      <c r="B5" s="59"/>
      <c r="C5" s="60"/>
      <c r="D5" s="60"/>
      <c r="E5" s="60"/>
      <c r="F5" s="60"/>
      <c r="G5" s="60"/>
      <c r="H5" s="60"/>
      <c r="I5" s="60"/>
      <c r="J5" s="60"/>
      <c r="K5" s="60"/>
      <c r="L5" s="60"/>
      <c r="M5" s="61"/>
    </row>
    <row r="6" spans="2:13" ht="22.5" customHeight="1" x14ac:dyDescent="0.4">
      <c r="B6" s="62"/>
      <c r="C6" s="63"/>
      <c r="D6" s="64"/>
      <c r="E6" s="63"/>
      <c r="F6" s="65"/>
      <c r="G6" s="1143"/>
      <c r="H6" s="1144"/>
      <c r="I6" s="1142" t="s">
        <v>140</v>
      </c>
      <c r="J6" s="1142"/>
      <c r="K6" s="1142"/>
      <c r="L6" s="1142"/>
      <c r="M6" s="66"/>
    </row>
    <row r="7" spans="2:13" ht="22.5" customHeight="1" x14ac:dyDescent="0.4">
      <c r="B7" s="62"/>
      <c r="C7" s="67"/>
      <c r="D7" s="68" t="s">
        <v>141</v>
      </c>
      <c r="E7" s="69" t="s">
        <v>142</v>
      </c>
      <c r="F7" s="70" t="s">
        <v>143</v>
      </c>
      <c r="G7" s="1145" t="s">
        <v>144</v>
      </c>
      <c r="H7" s="1138"/>
      <c r="I7" s="71"/>
      <c r="J7" s="71"/>
      <c r="K7" s="71"/>
      <c r="L7" s="72"/>
      <c r="M7" s="66"/>
    </row>
    <row r="8" spans="2:13" ht="22.5" customHeight="1" x14ac:dyDescent="0.4">
      <c r="B8" s="62"/>
      <c r="C8" s="67"/>
      <c r="D8" s="68" t="s">
        <v>145</v>
      </c>
      <c r="E8" s="69" t="s">
        <v>146</v>
      </c>
      <c r="F8" s="70" t="s">
        <v>146</v>
      </c>
      <c r="G8" s="1137" t="s">
        <v>147</v>
      </c>
      <c r="H8" s="1138"/>
      <c r="I8" s="71"/>
      <c r="J8" s="71"/>
      <c r="K8" s="71"/>
      <c r="L8" s="73"/>
      <c r="M8" s="66"/>
    </row>
    <row r="9" spans="2:13" ht="22.5" customHeight="1" x14ac:dyDescent="0.4">
      <c r="B9" s="62"/>
      <c r="C9" s="67"/>
      <c r="D9" s="74"/>
      <c r="E9" s="75"/>
      <c r="F9" s="76"/>
      <c r="G9" s="1146"/>
      <c r="H9" s="1147"/>
      <c r="I9" s="71"/>
      <c r="J9" s="71"/>
      <c r="K9" s="71" t="s">
        <v>148</v>
      </c>
      <c r="L9" s="71"/>
      <c r="M9" s="66"/>
    </row>
    <row r="10" spans="2:13" ht="22.5" customHeight="1" x14ac:dyDescent="0.4">
      <c r="B10" s="62"/>
      <c r="C10" s="77"/>
      <c r="D10" s="73"/>
      <c r="E10" s="71"/>
      <c r="F10" s="71"/>
      <c r="G10" s="71"/>
      <c r="H10" s="71"/>
      <c r="I10" s="71"/>
      <c r="J10" s="71"/>
      <c r="K10" s="71"/>
      <c r="L10" s="73"/>
      <c r="M10" s="66"/>
    </row>
    <row r="11" spans="2:13" ht="22.5" customHeight="1" x14ac:dyDescent="0.4">
      <c r="B11" s="62"/>
      <c r="C11" s="77" t="s">
        <v>149</v>
      </c>
      <c r="D11" s="73"/>
      <c r="E11" s="71"/>
      <c r="F11" s="71"/>
      <c r="G11" s="71"/>
      <c r="H11" s="71"/>
      <c r="I11" s="71"/>
      <c r="J11" s="71"/>
      <c r="K11" s="71"/>
      <c r="L11" s="78"/>
      <c r="M11" s="66"/>
    </row>
    <row r="12" spans="2:13" ht="22.5" customHeight="1" x14ac:dyDescent="0.4">
      <c r="B12" s="62"/>
      <c r="C12" s="77" t="s">
        <v>150</v>
      </c>
      <c r="D12" s="73"/>
      <c r="E12" s="63"/>
      <c r="F12" s="65"/>
      <c r="G12" s="65"/>
      <c r="H12" s="72"/>
      <c r="I12" s="71"/>
      <c r="J12" s="1143"/>
      <c r="K12" s="1148"/>
      <c r="L12" s="1144"/>
      <c r="M12" s="66"/>
    </row>
    <row r="13" spans="2:13" ht="22.5" customHeight="1" x14ac:dyDescent="0.4">
      <c r="B13" s="62"/>
      <c r="C13" s="77"/>
      <c r="D13" s="73"/>
      <c r="E13" s="69" t="s">
        <v>151</v>
      </c>
      <c r="F13" s="71"/>
      <c r="G13" s="71" t="s">
        <v>152</v>
      </c>
      <c r="H13" s="73"/>
      <c r="I13" s="71"/>
      <c r="J13" s="1149" t="s">
        <v>153</v>
      </c>
      <c r="K13" s="1150"/>
      <c r="L13" s="1138"/>
      <c r="M13" s="66"/>
    </row>
    <row r="14" spans="2:13" ht="22.5" customHeight="1" x14ac:dyDescent="0.4">
      <c r="B14" s="62"/>
      <c r="C14" s="77"/>
      <c r="D14" s="73"/>
      <c r="E14" s="69" t="s">
        <v>146</v>
      </c>
      <c r="F14" s="71"/>
      <c r="G14" s="71"/>
      <c r="H14" s="73"/>
      <c r="I14" s="71"/>
      <c r="J14" s="1149"/>
      <c r="K14" s="1150"/>
      <c r="L14" s="1138"/>
      <c r="M14" s="66"/>
    </row>
    <row r="15" spans="2:13" ht="22.5" customHeight="1" x14ac:dyDescent="0.4">
      <c r="B15" s="62"/>
      <c r="C15" s="74"/>
      <c r="D15" s="78"/>
      <c r="E15" s="75"/>
      <c r="F15" s="76"/>
      <c r="G15" s="76"/>
      <c r="H15" s="78"/>
      <c r="I15" s="75"/>
      <c r="J15" s="1146"/>
      <c r="K15" s="1151"/>
      <c r="L15" s="1147"/>
      <c r="M15" s="66"/>
    </row>
    <row r="16" spans="2:13" ht="71.25" customHeight="1" thickBot="1" x14ac:dyDescent="0.45">
      <c r="B16" s="79"/>
      <c r="C16" s="80"/>
      <c r="D16" s="80"/>
      <c r="E16" s="80"/>
      <c r="F16" s="80"/>
      <c r="G16" s="80"/>
      <c r="H16" s="80"/>
      <c r="I16" s="80"/>
      <c r="J16" s="80"/>
      <c r="K16" s="80"/>
      <c r="L16" s="80"/>
      <c r="M16" s="81"/>
    </row>
    <row r="17" spans="2:3" ht="22.5" customHeight="1" x14ac:dyDescent="0.4">
      <c r="B17" s="82" t="s">
        <v>154</v>
      </c>
      <c r="C17" s="58" t="s">
        <v>155</v>
      </c>
    </row>
    <row r="18" spans="2:3" ht="22.5" customHeight="1" x14ac:dyDescent="0.4">
      <c r="B18" s="58">
        <v>2</v>
      </c>
      <c r="C18" s="58" t="s">
        <v>156</v>
      </c>
    </row>
    <row r="19" spans="2:3" ht="22.5" customHeight="1" x14ac:dyDescent="0.4">
      <c r="B19" s="58">
        <v>3</v>
      </c>
      <c r="C19" s="58" t="s">
        <v>157</v>
      </c>
    </row>
  </sheetData>
  <mergeCells count="11">
    <mergeCell ref="G9:H9"/>
    <mergeCell ref="J12:L12"/>
    <mergeCell ref="J13:L13"/>
    <mergeCell ref="J14:L14"/>
    <mergeCell ref="J15:L15"/>
    <mergeCell ref="G8:H8"/>
    <mergeCell ref="B3:D3"/>
    <mergeCell ref="E3:H3"/>
    <mergeCell ref="G6:H6"/>
    <mergeCell ref="I6:L6"/>
    <mergeCell ref="G7:H7"/>
  </mergeCells>
  <phoneticPr fontId="5"/>
  <printOptions verticalCentered="1"/>
  <pageMargins left="0.70866141732283472" right="0.70866141732283472" top="0.74803149606299213" bottom="0.74803149606299213" header="0.31496062992125984" footer="0.31496062992125984"/>
  <pageSetup paperSize="9" scale="97"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D6AFE-73B6-4BEE-94CF-404CF0DB5D89}">
  <sheetPr>
    <pageSetUpPr fitToPage="1"/>
  </sheetPr>
  <dimension ref="A1:T23"/>
  <sheetViews>
    <sheetView zoomScaleNormal="100" workbookViewId="0">
      <selection sqref="A1:T1"/>
    </sheetView>
  </sheetViews>
  <sheetFormatPr defaultColWidth="6.625" defaultRowHeight="16.5" x14ac:dyDescent="0.4"/>
  <cols>
    <col min="1" max="20" width="4.375" style="84" customWidth="1"/>
    <col min="21" max="16384" width="6.625" style="84"/>
  </cols>
  <sheetData>
    <row r="1" spans="1:20" ht="17.649999999999999" customHeight="1" x14ac:dyDescent="0.4">
      <c r="A1" s="1169" t="s">
        <v>399</v>
      </c>
      <c r="B1" s="1169"/>
      <c r="C1" s="1169"/>
      <c r="D1" s="1169"/>
      <c r="E1" s="1169"/>
      <c r="F1" s="1169"/>
      <c r="G1" s="1169"/>
      <c r="H1" s="1169"/>
      <c r="I1" s="1169"/>
      <c r="J1" s="1169"/>
      <c r="K1" s="1169"/>
      <c r="L1" s="1169"/>
      <c r="M1" s="1169"/>
      <c r="N1" s="1169"/>
      <c r="O1" s="1169"/>
      <c r="P1" s="1169"/>
      <c r="Q1" s="1169"/>
      <c r="R1" s="1169"/>
      <c r="S1" s="1169"/>
      <c r="T1" s="1169"/>
    </row>
    <row r="2" spans="1:20" ht="19.149999999999999" customHeight="1" x14ac:dyDescent="0.4">
      <c r="A2" s="1170" t="s">
        <v>391</v>
      </c>
      <c r="B2" s="1170"/>
      <c r="C2" s="1170"/>
      <c r="D2" s="1170"/>
      <c r="E2" s="1170"/>
      <c r="F2" s="1170"/>
      <c r="G2" s="1170"/>
      <c r="H2" s="1170"/>
      <c r="I2" s="1170"/>
      <c r="J2" s="1170"/>
      <c r="K2" s="1170"/>
      <c r="L2" s="1170"/>
      <c r="M2" s="1170"/>
      <c r="N2" s="1170"/>
      <c r="O2" s="1170"/>
      <c r="P2" s="1170"/>
      <c r="Q2" s="1170"/>
      <c r="R2" s="1170"/>
      <c r="S2" s="1170"/>
      <c r="T2" s="1170"/>
    </row>
    <row r="3" spans="1:20" ht="16.899999999999999" customHeight="1" x14ac:dyDescent="0.4">
      <c r="A3" s="316"/>
      <c r="B3" s="316"/>
      <c r="C3" s="316"/>
      <c r="D3" s="316"/>
      <c r="E3" s="316"/>
      <c r="F3" s="316"/>
      <c r="G3" s="316"/>
      <c r="H3" s="316"/>
      <c r="I3" s="316"/>
      <c r="J3" s="317" t="s">
        <v>392</v>
      </c>
      <c r="K3" s="1171"/>
      <c r="L3" s="1171"/>
      <c r="M3" s="1171"/>
      <c r="N3" s="1171"/>
      <c r="O3" s="1171"/>
      <c r="P3" s="1171"/>
      <c r="Q3" s="1171"/>
      <c r="R3" s="1171"/>
      <c r="S3" s="1171"/>
      <c r="T3" s="316" t="s">
        <v>18</v>
      </c>
    </row>
    <row r="4" spans="1:20" ht="16.899999999999999" customHeight="1" x14ac:dyDescent="0.4">
      <c r="A4" s="316"/>
      <c r="B4" s="316"/>
      <c r="C4" s="316"/>
      <c r="D4" s="316"/>
      <c r="E4" s="316"/>
      <c r="F4" s="316"/>
      <c r="G4" s="316"/>
      <c r="H4" s="316"/>
      <c r="I4" s="316"/>
      <c r="J4" s="317" t="s">
        <v>393</v>
      </c>
      <c r="K4" s="1171"/>
      <c r="L4" s="1171"/>
      <c r="M4" s="1171"/>
      <c r="N4" s="1171"/>
      <c r="O4" s="1171"/>
      <c r="P4" s="1171"/>
      <c r="Q4" s="1171"/>
      <c r="R4" s="1171"/>
      <c r="S4" s="1171"/>
      <c r="T4" s="316" t="s">
        <v>18</v>
      </c>
    </row>
    <row r="5" spans="1:20" ht="16.899999999999999" customHeight="1" thickBot="1" x14ac:dyDescent="0.45">
      <c r="A5" s="316"/>
      <c r="B5" s="316"/>
      <c r="C5" s="316"/>
      <c r="D5" s="316"/>
      <c r="E5" s="316"/>
      <c r="F5" s="316"/>
      <c r="G5" s="316"/>
      <c r="H5" s="316"/>
      <c r="I5" s="316"/>
      <c r="J5" s="316"/>
      <c r="K5" s="316"/>
      <c r="L5" s="316"/>
      <c r="M5" s="316"/>
      <c r="N5" s="316"/>
      <c r="O5" s="316"/>
      <c r="P5" s="316"/>
      <c r="Q5" s="316"/>
      <c r="R5" s="316"/>
      <c r="S5" s="316"/>
      <c r="T5" s="316"/>
    </row>
    <row r="6" spans="1:20" ht="33.75" customHeight="1" x14ac:dyDescent="0.4">
      <c r="A6" s="1172" t="s">
        <v>394</v>
      </c>
      <c r="B6" s="1173"/>
      <c r="C6" s="1174" t="s">
        <v>395</v>
      </c>
      <c r="D6" s="1174"/>
      <c r="E6" s="1174"/>
      <c r="F6" s="1174"/>
      <c r="G6" s="1174"/>
      <c r="H6" s="1174"/>
      <c r="I6" s="1174" t="s">
        <v>396</v>
      </c>
      <c r="J6" s="1174"/>
      <c r="K6" s="1174"/>
      <c r="L6" s="1174"/>
      <c r="M6" s="1174"/>
      <c r="N6" s="1174"/>
      <c r="O6" s="1174"/>
      <c r="P6" s="1174"/>
      <c r="Q6" s="1174"/>
      <c r="R6" s="1174"/>
      <c r="S6" s="1174"/>
      <c r="T6" s="1175"/>
    </row>
    <row r="7" spans="1:20" s="316" customFormat="1" ht="24.75" customHeight="1" x14ac:dyDescent="0.4">
      <c r="A7" s="1154"/>
      <c r="B7" s="1155"/>
      <c r="C7" s="1166" t="s">
        <v>397</v>
      </c>
      <c r="D7" s="1167"/>
      <c r="E7" s="1167"/>
      <c r="F7" s="1167"/>
      <c r="G7" s="1167"/>
      <c r="H7" s="1168"/>
      <c r="I7" s="1156"/>
      <c r="J7" s="1157"/>
      <c r="K7" s="1157"/>
      <c r="L7" s="1157"/>
      <c r="M7" s="1157"/>
      <c r="N7" s="1157"/>
      <c r="O7" s="1157"/>
      <c r="P7" s="1157"/>
      <c r="Q7" s="1157"/>
      <c r="R7" s="1157"/>
      <c r="S7" s="1157"/>
      <c r="T7" s="1159"/>
    </row>
    <row r="8" spans="1:20" s="316" customFormat="1" ht="24.75" customHeight="1" x14ac:dyDescent="0.4">
      <c r="A8" s="1154"/>
      <c r="B8" s="1155"/>
      <c r="C8" s="1156"/>
      <c r="D8" s="1157"/>
      <c r="E8" s="1157"/>
      <c r="F8" s="1157"/>
      <c r="G8" s="1157"/>
      <c r="H8" s="1158"/>
      <c r="I8" s="1156"/>
      <c r="J8" s="1157"/>
      <c r="K8" s="1157"/>
      <c r="L8" s="1157"/>
      <c r="M8" s="1157"/>
      <c r="N8" s="1157"/>
      <c r="O8" s="1157"/>
      <c r="P8" s="1157"/>
      <c r="Q8" s="1157"/>
      <c r="R8" s="1157"/>
      <c r="S8" s="1157"/>
      <c r="T8" s="1159"/>
    </row>
    <row r="9" spans="1:20" s="316" customFormat="1" ht="24.75" customHeight="1" x14ac:dyDescent="0.4">
      <c r="A9" s="1154"/>
      <c r="B9" s="1155"/>
      <c r="C9" s="1156"/>
      <c r="D9" s="1157"/>
      <c r="E9" s="1157"/>
      <c r="F9" s="1157"/>
      <c r="G9" s="1157"/>
      <c r="H9" s="1158"/>
      <c r="I9" s="1156"/>
      <c r="J9" s="1157"/>
      <c r="K9" s="1157"/>
      <c r="L9" s="1157"/>
      <c r="M9" s="1157"/>
      <c r="N9" s="1157"/>
      <c r="O9" s="1157"/>
      <c r="P9" s="1157"/>
      <c r="Q9" s="1157"/>
      <c r="R9" s="1157"/>
      <c r="S9" s="1157"/>
      <c r="T9" s="1159"/>
    </row>
    <row r="10" spans="1:20" s="316" customFormat="1" ht="24.75" customHeight="1" x14ac:dyDescent="0.4">
      <c r="A10" s="1154"/>
      <c r="B10" s="1155"/>
      <c r="C10" s="1156"/>
      <c r="D10" s="1157"/>
      <c r="E10" s="1157"/>
      <c r="F10" s="1157"/>
      <c r="G10" s="1157"/>
      <c r="H10" s="1158"/>
      <c r="I10" s="1156"/>
      <c r="J10" s="1157"/>
      <c r="K10" s="1157"/>
      <c r="L10" s="1157"/>
      <c r="M10" s="1157"/>
      <c r="N10" s="1157"/>
      <c r="O10" s="1157"/>
      <c r="P10" s="1157"/>
      <c r="Q10" s="1157"/>
      <c r="R10" s="1157"/>
      <c r="S10" s="1157"/>
      <c r="T10" s="1159"/>
    </row>
    <row r="11" spans="1:20" s="316" customFormat="1" ht="24.75" customHeight="1" x14ac:dyDescent="0.4">
      <c r="A11" s="1154"/>
      <c r="B11" s="1155"/>
      <c r="C11" s="1156"/>
      <c r="D11" s="1157"/>
      <c r="E11" s="1157"/>
      <c r="F11" s="1157"/>
      <c r="G11" s="1157"/>
      <c r="H11" s="1158"/>
      <c r="I11" s="1156"/>
      <c r="J11" s="1157"/>
      <c r="K11" s="1157"/>
      <c r="L11" s="1157"/>
      <c r="M11" s="1157"/>
      <c r="N11" s="1157"/>
      <c r="O11" s="1157"/>
      <c r="P11" s="1157"/>
      <c r="Q11" s="1157"/>
      <c r="R11" s="1157"/>
      <c r="S11" s="1157"/>
      <c r="T11" s="1159"/>
    </row>
    <row r="12" spans="1:20" s="316" customFormat="1" ht="24.75" customHeight="1" x14ac:dyDescent="0.4">
      <c r="A12" s="1154"/>
      <c r="B12" s="1155"/>
      <c r="C12" s="1156"/>
      <c r="D12" s="1157"/>
      <c r="E12" s="1157"/>
      <c r="F12" s="1157"/>
      <c r="G12" s="1157"/>
      <c r="H12" s="1158"/>
      <c r="I12" s="1156"/>
      <c r="J12" s="1157"/>
      <c r="K12" s="1157"/>
      <c r="L12" s="1157"/>
      <c r="M12" s="1157"/>
      <c r="N12" s="1157"/>
      <c r="O12" s="1157"/>
      <c r="P12" s="1157"/>
      <c r="Q12" s="1157"/>
      <c r="R12" s="1157"/>
      <c r="S12" s="1157"/>
      <c r="T12" s="1159"/>
    </row>
    <row r="13" spans="1:20" s="316" customFormat="1" ht="24.75" customHeight="1" x14ac:dyDescent="0.4">
      <c r="A13" s="1154"/>
      <c r="B13" s="1155"/>
      <c r="C13" s="1156"/>
      <c r="D13" s="1157"/>
      <c r="E13" s="1157"/>
      <c r="F13" s="1157"/>
      <c r="G13" s="1157"/>
      <c r="H13" s="1158"/>
      <c r="I13" s="1156"/>
      <c r="J13" s="1157"/>
      <c r="K13" s="1157"/>
      <c r="L13" s="1157"/>
      <c r="M13" s="1157"/>
      <c r="N13" s="1157"/>
      <c r="O13" s="1157"/>
      <c r="P13" s="1157"/>
      <c r="Q13" s="1157"/>
      <c r="R13" s="1157"/>
      <c r="S13" s="1157"/>
      <c r="T13" s="1159"/>
    </row>
    <row r="14" spans="1:20" s="316" customFormat="1" ht="24.75" customHeight="1" x14ac:dyDescent="0.4">
      <c r="A14" s="1154"/>
      <c r="B14" s="1155"/>
      <c r="C14" s="1156"/>
      <c r="D14" s="1157"/>
      <c r="E14" s="1157"/>
      <c r="F14" s="1157"/>
      <c r="G14" s="1157"/>
      <c r="H14" s="1158"/>
      <c r="I14" s="1156"/>
      <c r="J14" s="1157"/>
      <c r="K14" s="1157"/>
      <c r="L14" s="1157"/>
      <c r="M14" s="1157"/>
      <c r="N14" s="1157"/>
      <c r="O14" s="1157"/>
      <c r="P14" s="1157"/>
      <c r="Q14" s="1157"/>
      <c r="R14" s="1157"/>
      <c r="S14" s="1157"/>
      <c r="T14" s="1159"/>
    </row>
    <row r="15" spans="1:20" s="316" customFormat="1" ht="24.75" customHeight="1" x14ac:dyDescent="0.4">
      <c r="A15" s="1154"/>
      <c r="B15" s="1155"/>
      <c r="C15" s="1156"/>
      <c r="D15" s="1157"/>
      <c r="E15" s="1157"/>
      <c r="F15" s="1157"/>
      <c r="G15" s="1157"/>
      <c r="H15" s="1158"/>
      <c r="I15" s="1156"/>
      <c r="J15" s="1157"/>
      <c r="K15" s="1157"/>
      <c r="L15" s="1157"/>
      <c r="M15" s="1157"/>
      <c r="N15" s="1157"/>
      <c r="O15" s="1157"/>
      <c r="P15" s="1157"/>
      <c r="Q15" s="1157"/>
      <c r="R15" s="1157"/>
      <c r="S15" s="1157"/>
      <c r="T15" s="1159"/>
    </row>
    <row r="16" spans="1:20" s="316" customFormat="1" ht="24.75" customHeight="1" x14ac:dyDescent="0.4">
      <c r="A16" s="1154"/>
      <c r="B16" s="1155"/>
      <c r="C16" s="1156"/>
      <c r="D16" s="1157"/>
      <c r="E16" s="1157"/>
      <c r="F16" s="1157"/>
      <c r="G16" s="1157"/>
      <c r="H16" s="1158"/>
      <c r="I16" s="1156"/>
      <c r="J16" s="1157"/>
      <c r="K16" s="1157"/>
      <c r="L16" s="1157"/>
      <c r="M16" s="1157"/>
      <c r="N16" s="1157"/>
      <c r="O16" s="1157"/>
      <c r="P16" s="1157"/>
      <c r="Q16" s="1157"/>
      <c r="R16" s="1157"/>
      <c r="S16" s="1157"/>
      <c r="T16" s="1159"/>
    </row>
    <row r="17" spans="1:20" s="316" customFormat="1" ht="24.75" customHeight="1" x14ac:dyDescent="0.4">
      <c r="A17" s="1154"/>
      <c r="B17" s="1155"/>
      <c r="C17" s="1156"/>
      <c r="D17" s="1157"/>
      <c r="E17" s="1157"/>
      <c r="F17" s="1157"/>
      <c r="G17" s="1157"/>
      <c r="H17" s="1158"/>
      <c r="I17" s="1156"/>
      <c r="J17" s="1157"/>
      <c r="K17" s="1157"/>
      <c r="L17" s="1157"/>
      <c r="M17" s="1157"/>
      <c r="N17" s="1157"/>
      <c r="O17" s="1157"/>
      <c r="P17" s="1157"/>
      <c r="Q17" s="1157"/>
      <c r="R17" s="1157"/>
      <c r="S17" s="1157"/>
      <c r="T17" s="1159"/>
    </row>
    <row r="18" spans="1:20" s="316" customFormat="1" ht="24.75" customHeight="1" thickBot="1" x14ac:dyDescent="0.45">
      <c r="A18" s="1160"/>
      <c r="B18" s="1161"/>
      <c r="C18" s="1162"/>
      <c r="D18" s="1163"/>
      <c r="E18" s="1163"/>
      <c r="F18" s="1163"/>
      <c r="G18" s="1163"/>
      <c r="H18" s="1164"/>
      <c r="I18" s="1162"/>
      <c r="J18" s="1163"/>
      <c r="K18" s="1163"/>
      <c r="L18" s="1163"/>
      <c r="M18" s="1163"/>
      <c r="N18" s="1163"/>
      <c r="O18" s="1163"/>
      <c r="P18" s="1163"/>
      <c r="Q18" s="1163"/>
      <c r="R18" s="1163"/>
      <c r="S18" s="1163"/>
      <c r="T18" s="1165"/>
    </row>
    <row r="19" spans="1:20" ht="16.5" customHeight="1" x14ac:dyDescent="0.4">
      <c r="A19" s="316"/>
      <c r="B19" s="316"/>
      <c r="C19" s="316"/>
      <c r="D19" s="316"/>
      <c r="E19" s="316"/>
      <c r="F19" s="316"/>
      <c r="G19" s="316"/>
      <c r="H19" s="316"/>
      <c r="I19" s="316"/>
      <c r="J19" s="316"/>
      <c r="K19" s="316"/>
      <c r="L19" s="316"/>
      <c r="M19" s="316"/>
      <c r="N19" s="316"/>
      <c r="O19" s="316"/>
      <c r="P19" s="316"/>
      <c r="Q19" s="316"/>
      <c r="R19" s="316"/>
      <c r="S19" s="316"/>
      <c r="T19" s="316"/>
    </row>
    <row r="20" spans="1:20" ht="12.75" customHeight="1" x14ac:dyDescent="0.4">
      <c r="A20" s="1152" t="s">
        <v>64</v>
      </c>
      <c r="B20" s="1152"/>
      <c r="C20" s="1153" t="s">
        <v>398</v>
      </c>
      <c r="D20" s="1153"/>
      <c r="E20" s="1153"/>
      <c r="F20" s="1153"/>
      <c r="G20" s="1153"/>
      <c r="H20" s="1153"/>
      <c r="I20" s="1153"/>
      <c r="J20" s="1153"/>
      <c r="K20" s="1153"/>
      <c r="L20" s="1153"/>
      <c r="M20" s="1153"/>
      <c r="N20" s="1153"/>
      <c r="O20" s="1153"/>
      <c r="P20" s="1153"/>
      <c r="Q20" s="1153"/>
      <c r="R20" s="1153"/>
      <c r="S20" s="1153"/>
      <c r="T20" s="1153"/>
    </row>
    <row r="21" spans="1:20" x14ac:dyDescent="0.4">
      <c r="C21" s="1153"/>
      <c r="D21" s="1153"/>
      <c r="E21" s="1153"/>
      <c r="F21" s="1153"/>
      <c r="G21" s="1153"/>
      <c r="H21" s="1153"/>
      <c r="I21" s="1153"/>
      <c r="J21" s="1153"/>
      <c r="K21" s="1153"/>
      <c r="L21" s="1153"/>
      <c r="M21" s="1153"/>
      <c r="N21" s="1153"/>
      <c r="O21" s="1153"/>
      <c r="P21" s="1153"/>
      <c r="Q21" s="1153"/>
      <c r="R21" s="1153"/>
      <c r="S21" s="1153"/>
      <c r="T21" s="1153"/>
    </row>
    <row r="22" spans="1:20" x14ac:dyDescent="0.4">
      <c r="C22" s="1153"/>
      <c r="D22" s="1153"/>
      <c r="E22" s="1153"/>
      <c r="F22" s="1153"/>
      <c r="G22" s="1153"/>
      <c r="H22" s="1153"/>
      <c r="I22" s="1153"/>
      <c r="J22" s="1153"/>
      <c r="K22" s="1153"/>
      <c r="L22" s="1153"/>
      <c r="M22" s="1153"/>
      <c r="N22" s="1153"/>
      <c r="O22" s="1153"/>
      <c r="P22" s="1153"/>
      <c r="Q22" s="1153"/>
      <c r="R22" s="1153"/>
      <c r="S22" s="1153"/>
      <c r="T22" s="1153"/>
    </row>
    <row r="23" spans="1:20" ht="47.25" customHeight="1" x14ac:dyDescent="0.4">
      <c r="C23" s="1153"/>
      <c r="D23" s="1153"/>
      <c r="E23" s="1153"/>
      <c r="F23" s="1153"/>
      <c r="G23" s="1153"/>
      <c r="H23" s="1153"/>
      <c r="I23" s="1153"/>
      <c r="J23" s="1153"/>
      <c r="K23" s="1153"/>
      <c r="L23" s="1153"/>
      <c r="M23" s="1153"/>
      <c r="N23" s="1153"/>
      <c r="O23" s="1153"/>
      <c r="P23" s="1153"/>
      <c r="Q23" s="1153"/>
      <c r="R23" s="1153"/>
      <c r="S23" s="1153"/>
      <c r="T23" s="1153"/>
    </row>
  </sheetData>
  <mergeCells count="45">
    <mergeCell ref="A1:T1"/>
    <mergeCell ref="A2:T2"/>
    <mergeCell ref="K3:S3"/>
    <mergeCell ref="K4:S4"/>
    <mergeCell ref="A6:B6"/>
    <mergeCell ref="C6:H6"/>
    <mergeCell ref="I6:T6"/>
    <mergeCell ref="A7:B7"/>
    <mergeCell ref="C7:H7"/>
    <mergeCell ref="I7:T7"/>
    <mergeCell ref="A8:B8"/>
    <mergeCell ref="C8:H8"/>
    <mergeCell ref="I8:T8"/>
    <mergeCell ref="A9:B9"/>
    <mergeCell ref="C9:H9"/>
    <mergeCell ref="I9:T9"/>
    <mergeCell ref="A10:B10"/>
    <mergeCell ref="C10:H10"/>
    <mergeCell ref="I10:T10"/>
    <mergeCell ref="A11:B11"/>
    <mergeCell ref="C11:H11"/>
    <mergeCell ref="I11:T11"/>
    <mergeCell ref="A12:B12"/>
    <mergeCell ref="C12:H12"/>
    <mergeCell ref="I12:T12"/>
    <mergeCell ref="A13:B13"/>
    <mergeCell ref="C13:H13"/>
    <mergeCell ref="I13:T13"/>
    <mergeCell ref="A14:B14"/>
    <mergeCell ref="C14:H14"/>
    <mergeCell ref="I14:T14"/>
    <mergeCell ref="A15:B15"/>
    <mergeCell ref="C15:H15"/>
    <mergeCell ref="I15:T15"/>
    <mergeCell ref="A16:B16"/>
    <mergeCell ref="C16:H16"/>
    <mergeCell ref="I16:T16"/>
    <mergeCell ref="A20:B20"/>
    <mergeCell ref="C20:T23"/>
    <mergeCell ref="A17:B17"/>
    <mergeCell ref="C17:H17"/>
    <mergeCell ref="I17:T17"/>
    <mergeCell ref="A18:B18"/>
    <mergeCell ref="C18:H18"/>
    <mergeCell ref="I18:T18"/>
  </mergeCells>
  <phoneticPr fontId="5"/>
  <printOptions horizontalCentered="1"/>
  <pageMargins left="0.70866141732283472" right="0.70866141732283472" top="0.74803149606299213"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様式第1号（新規指定）</vt:lpstr>
      <vt:lpstr>様式第4号（指定更新）</vt:lpstr>
      <vt:lpstr>様式第7号（変更）</vt:lpstr>
      <vt:lpstr>付表2</vt:lpstr>
      <vt:lpstr>参考様式1</vt:lpstr>
      <vt:lpstr>シフト記号表（勤務時間帯）</vt:lpstr>
      <vt:lpstr>【記載例】参考様式1</vt:lpstr>
      <vt:lpstr>参考様式3</vt:lpstr>
      <vt:lpstr>参考様式4</vt:lpstr>
      <vt:lpstr>参考様式5</vt:lpstr>
      <vt:lpstr>参考様式6</vt:lpstr>
      <vt:lpstr>参考様式9-1</vt:lpstr>
      <vt:lpstr>'シフト記号表（勤務時間帯）'!【記載例】シフト記号</vt:lpstr>
      <vt:lpstr>【記載例】参考様式1!Print_Area</vt:lpstr>
      <vt:lpstr>参考様式1!Print_Area</vt:lpstr>
      <vt:lpstr>参考様式5!Print_Area</vt:lpstr>
      <vt:lpstr>'参考様式9-1'!Print_Area</vt:lpstr>
      <vt:lpstr>付表2!Print_Area</vt:lpstr>
      <vt:lpstr>'様式第1号（新規指定）'!Print_Area</vt:lpstr>
      <vt:lpstr>'様式第4号（指定更新）'!Print_Area</vt:lpstr>
      <vt:lpstr>参考様式1!Print_Titles</vt:lpstr>
      <vt:lpstr>'シフト記号表（勤務時間帯）'!シフト記号表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2025-02-26T06:05:36Z</dcterms:modified>
</cp:coreProperties>
</file>