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sato-j\Desktop\新しいフォルダー (5)\"/>
    </mc:Choice>
  </mc:AlternateContent>
  <xr:revisionPtr revIDLastSave="0" documentId="13_ncr:1_{BDF5A4A2-31D2-4BC9-9D5E-0DA8F1DE83FD}"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16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<sst xmlns="http://schemas.openxmlformats.org/spreadsheetml/2006/main" count="18967" uniqueCount="11112">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</sst>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9056</v>
      </c>
      <c r="F17" s="400"/>
      <c r="G17" s="401"/>
    </row>
    <row r="18" spans="2:12" ht="39" customHeight="1" x14ac:dyDescent="0.15">
      <c r="C18" s="43" t="s">
        <v>8966</v>
      </c>
      <c r="D18" s="50" t="s">
        <v>8518</v>
      </c>
      <c r="E18" s="405" t="s">
        <v>9011</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8967</v>
      </c>
      <c r="E21" s="396" t="s">
        <v>8955</v>
      </c>
      <c r="F21" s="397"/>
      <c r="G21" s="398"/>
    </row>
    <row r="22" spans="2:12" ht="39" customHeight="1" x14ac:dyDescent="0.15">
      <c r="C22" s="412" t="s">
        <v>8962</v>
      </c>
      <c r="D22" s="415" t="s">
        <v>8558</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9034</v>
      </c>
      <c r="F29" s="403"/>
      <c r="G29" s="404"/>
    </row>
    <row r="30" spans="2:12" x14ac:dyDescent="0.15">
      <c r="C30" s="412" t="s">
        <v>8964</v>
      </c>
      <c r="D30" s="415" t="s">
        <v>8622</v>
      </c>
      <c r="E30" s="408" t="s">
        <v>8988</v>
      </c>
      <c r="F30" s="409"/>
      <c r="G30" s="410"/>
    </row>
    <row r="31" spans="2:12" ht="39" customHeight="1" x14ac:dyDescent="0.15">
      <c r="C31" s="413"/>
      <c r="D31" s="416"/>
      <c r="E31" s="411" t="s">
        <v>8992</v>
      </c>
      <c r="F31" s="45" t="s">
        <v>8933</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8624</v>
      </c>
      <c r="G34" s="54" t="s">
        <v>8989</v>
      </c>
    </row>
    <row r="35" spans="2:7" ht="39" customHeight="1" x14ac:dyDescent="0.15">
      <c r="C35" s="414"/>
      <c r="D35" s="417"/>
      <c r="E35" s="411"/>
      <c r="F35" s="43" t="s">
        <v>8978</v>
      </c>
      <c r="G35" s="55" t="s">
        <v>8979</v>
      </c>
    </row>
    <row r="36" spans="2:7" ht="128.25" customHeight="1" x14ac:dyDescent="0.15">
      <c r="C36" s="43" t="s">
        <v>8965</v>
      </c>
      <c r="D36" s="50" t="s">
        <v>8626</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9033</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D6" sqref="D6:F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9013</v>
      </c>
    </row>
    <row r="7" spans="1:10" ht="33" customHeight="1" thickBot="1" x14ac:dyDescent="0.2">
      <c r="C7" s="223" t="s">
        <v>8037</v>
      </c>
      <c r="D7" s="473" t="s">
        <v>184</v>
      </c>
      <c r="E7" s="474"/>
      <c r="F7" s="475"/>
      <c r="G7" s="304" t="str">
        <f>IF(ISBLANK(H7),"必須","入力済")</f>
        <v>必須</v>
      </c>
      <c r="H7" s="88"/>
      <c r="I7" s="224" t="s">
        <v>8933</v>
      </c>
      <c r="J7" s="352" t="s">
        <v>9014</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9015</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9016</v>
      </c>
    </row>
    <row r="19" spans="3:10" ht="33" customHeight="1" x14ac:dyDescent="0.15">
      <c r="C19" s="225" t="s">
        <v>8535</v>
      </c>
      <c r="D19" s="489" t="s">
        <v>8601</v>
      </c>
      <c r="E19" s="465" t="s">
        <v>8560</v>
      </c>
      <c r="F19" s="466"/>
      <c r="G19" s="304" t="str">
        <f>IF(ISBLANK(H19),"必須","入力済")</f>
        <v>必須</v>
      </c>
      <c r="H19" s="63"/>
      <c r="I19" s="236" t="s">
        <v>8624</v>
      </c>
      <c r="J19" s="359" t="s">
        <v>9073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9058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9017</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9059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11093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9015</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9018</v>
      </c>
    </row>
    <row r="42" spans="2:10" ht="33" customHeight="1" x14ac:dyDescent="0.15">
      <c r="C42" s="225" t="s">
        <v>8535</v>
      </c>
      <c r="D42" s="490" t="s">
        <v>8568</v>
      </c>
      <c r="E42" s="465" t="s">
        <v>8560</v>
      </c>
      <c r="F42" s="466"/>
      <c r="G42" s="304" t="str">
        <f>IF(ISBLANK(H42),"必須","入力済")</f>
        <v>必須</v>
      </c>
      <c r="H42" s="63"/>
      <c r="I42" s="236" t="s">
        <v>8624</v>
      </c>
      <c r="J42" s="359" t="s">
        <v>9074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9057</v>
      </c>
    </row>
    <row r="44" spans="2:10" ht="50.25" thickBot="1" x14ac:dyDescent="0.2">
      <c r="C44" s="229" t="s">
        <v>8537</v>
      </c>
      <c r="D44" s="492"/>
      <c r="E44" s="438" t="s">
        <v>9058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9063</v>
      </c>
      <c r="E46" s="428"/>
      <c r="F46" s="429"/>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9019</v>
      </c>
    </row>
    <row r="53" spans="2:11" ht="49.5" customHeight="1" thickBot="1" x14ac:dyDescent="0.2">
      <c r="C53" s="223" t="s">
        <v>8038</v>
      </c>
      <c r="D53" s="443" t="s">
        <v>9047</v>
      </c>
      <c r="E53" s="444"/>
      <c r="F53" s="445"/>
      <c r="G53" s="318" t="str">
        <f>IF(ISBLANK(H53),"必須","入力済")</f>
        <v>必須</v>
      </c>
      <c r="H53" s="68"/>
      <c r="I53" s="250" t="s">
        <v>8787</v>
      </c>
      <c r="J53" s="370" t="s">
        <v>9072</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11098</v>
      </c>
      <c r="H66" s="337" t="str">
        <f>IFERROR(VLOOKUP(A67,参照A!ET5:EU71,2,FALSE), "")</f>
        <v>岐阜県</v>
      </c>
      <c r="I66" s="261" t="s">
        <v>8639</v>
      </c>
      <c r="J66" s="353" t="s">
        <v>8637</v>
      </c>
    </row>
    <row r="67" spans="1:10" ht="33" customHeight="1" x14ac:dyDescent="0.15">
      <c r="A67" s="262" t="str">
        <f>行政用!H18</f>
        <v>岐阜県_21</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9068</v>
      </c>
    </row>
    <row r="73" spans="1:10" ht="33" customHeight="1" thickBot="1" x14ac:dyDescent="0.2">
      <c r="C73" s="229" t="s">
        <v>8537</v>
      </c>
      <c r="D73" s="464"/>
      <c r="E73" s="440" t="s">
        <v>8579</v>
      </c>
      <c r="F73" s="442"/>
      <c r="G73" s="306" t="str">
        <f>IF(ISBLANK(H73),"必須","入力済")</f>
        <v>必須</v>
      </c>
      <c r="H73" s="62"/>
      <c r="I73" s="270" t="s">
        <v>8624</v>
      </c>
      <c r="J73" s="355" t="s">
        <v>9069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9085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9070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9023</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9068</v>
      </c>
    </row>
    <row r="89" spans="2:10" ht="33" customHeight="1" thickBot="1" x14ac:dyDescent="0.2">
      <c r="C89" s="229" t="s">
        <v>8536</v>
      </c>
      <c r="D89" s="501"/>
      <c r="E89" s="438" t="s">
        <v>8579</v>
      </c>
      <c r="F89" s="439"/>
      <c r="G89" s="326" t="str">
        <f>IF(ISBLANK(H89),"必須","入力済")</f>
        <v>必須</v>
      </c>
      <c r="H89" s="65"/>
      <c r="I89" s="286" t="s">
        <v>8624</v>
      </c>
      <c r="J89" s="363" t="s">
        <v>9069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9085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9071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9024</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9068</v>
      </c>
    </row>
    <row r="105" spans="2:10" ht="33" customHeight="1" thickBot="1" x14ac:dyDescent="0.2">
      <c r="C105" s="229" t="s">
        <v>8536</v>
      </c>
      <c r="D105" s="501"/>
      <c r="E105" s="438" t="s">
        <v>8579</v>
      </c>
      <c r="F105" s="439"/>
      <c r="G105" s="326" t="str">
        <f>IF(ISBLANK(H105),"必須","入力済")</f>
        <v>必須</v>
      </c>
      <c r="H105" s="65"/>
      <c r="I105" s="286" t="s">
        <v>8624</v>
      </c>
      <c r="J105" s="363" t="s">
        <v>9069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9085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9071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9025</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9068</v>
      </c>
    </row>
    <row r="121" spans="2:10" ht="33" customHeight="1" thickBot="1" x14ac:dyDescent="0.2">
      <c r="C121" s="229" t="s">
        <v>8536</v>
      </c>
      <c r="D121" s="501"/>
      <c r="E121" s="438" t="s">
        <v>8579</v>
      </c>
      <c r="F121" s="439"/>
      <c r="G121" s="326" t="str">
        <f>IF(ISBLANK(H121),"必須","入力済")</f>
        <v>必須</v>
      </c>
      <c r="H121" s="64"/>
      <c r="I121" s="286" t="s">
        <v>8624</v>
      </c>
      <c r="J121" s="363" t="s">
        <v>9069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9085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9071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9026</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9068</v>
      </c>
    </row>
    <row r="137" spans="2:10" ht="33" customHeight="1" thickBot="1" x14ac:dyDescent="0.2">
      <c r="C137" s="229" t="s">
        <v>8536</v>
      </c>
      <c r="D137" s="501"/>
      <c r="E137" s="438" t="s">
        <v>8579</v>
      </c>
      <c r="F137" s="439"/>
      <c r="G137" s="326" t="str">
        <f>IF(ISBLANK(H137),"必須","入力済")</f>
        <v>必須</v>
      </c>
      <c r="H137" s="65"/>
      <c r="I137" s="286" t="s">
        <v>8624</v>
      </c>
      <c r="J137" s="363" t="s">
        <v>9069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9085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9071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7" t="s">
        <v>8583</v>
      </c>
      <c r="E150" s="428"/>
      <c r="F150" s="429"/>
      <c r="G150" s="322" t="str">
        <f>IF(ISBLANK(H150),"必須","入力済")</f>
        <v>必須</v>
      </c>
      <c r="H150" s="77"/>
      <c r="I150" s="271" t="s">
        <v>9035</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9036</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8974</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9032</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岐阜県知事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9041</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66" x14ac:dyDescent="0.15">
      <c r="C17" s="227" t="s">
        <v>8036</v>
      </c>
      <c r="D17" s="411" t="s">
        <v>8556</v>
      </c>
      <c r="E17" s="861" t="s">
        <v>8995</v>
      </c>
      <c r="F17" s="862"/>
      <c r="G17" s="348" t="str">
        <f>IF(ISBLANK(H17),"必須","入力済")</f>
        <v>入力済</v>
      </c>
      <c r="H17" s="58" t="s">
        <v>11110</v>
      </c>
      <c r="I17" s="343" t="s">
        <v>8789</v>
      </c>
      <c r="J17" s="389" t="s">
        <v>11100</v>
      </c>
      <c r="L17" s="339"/>
    </row>
    <row r="18" spans="2:12" s="253" customFormat="1" ht="33" x14ac:dyDescent="0.15">
      <c r="C18" s="227" t="s">
        <v>8037</v>
      </c>
      <c r="D18" s="411"/>
      <c r="E18" s="862" t="s">
        <v>8851</v>
      </c>
      <c r="F18" s="862"/>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9038</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8789</v>
      </c>
      <c r="J28" s="357" t="s">
        <v>11101</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11102</v>
      </c>
    </row>
    <row r="30" spans="2:12" s="253" customFormat="1" ht="99" x14ac:dyDescent="0.15">
      <c r="C30" s="267" t="s">
        <v>8537</v>
      </c>
      <c r="D30" s="850"/>
      <c r="E30" s="860" t="s">
        <v>8519</v>
      </c>
      <c r="F30" s="860"/>
      <c r="G30" s="350" t="str">
        <f>IF(ISBLANK(H30), "任意", "入力済" &amp; CHAR(10) &amp; "（" &amp; LEN(SUBSTITUTE(H30, CHAR(10), "")) &amp; "文字）")</f>
        <v>任意</v>
      </c>
      <c r="H30" s="104"/>
      <c r="I30" s="343" t="s">
        <v>8789</v>
      </c>
      <c r="J30" s="392" t="s">
        <v>11103</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9062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11104</v>
      </c>
    </row>
    <row r="51" spans="3:10" s="253" customFormat="1" ht="49.5" customHeight="1" x14ac:dyDescent="0.15">
      <c r="C51" s="227" t="s">
        <v>8038</v>
      </c>
      <c r="D51" s="846"/>
      <c r="E51" s="847" t="s">
        <v>13</v>
      </c>
      <c r="F51" s="847"/>
      <c r="G51" s="348" t="str">
        <f>IF(ISBLANK(H51),"必須","入力済")</f>
        <v>必須</v>
      </c>
      <c r="H51" s="61"/>
      <c r="I51" s="343" t="s">
        <v>8787</v>
      </c>
      <c r="J51" s="357" t="s">
        <v>11105</v>
      </c>
    </row>
    <row r="52" spans="3:10" s="253" customFormat="1" ht="49.5" customHeight="1" x14ac:dyDescent="0.15">
      <c r="C52" s="267" t="s">
        <v>8039</v>
      </c>
      <c r="D52" s="846"/>
      <c r="E52" s="847" t="s">
        <v>8049</v>
      </c>
      <c r="F52" s="847"/>
      <c r="G52" s="348" t="str">
        <f>IF(ISBLANK(H52),"必須","入力済")</f>
        <v>必須</v>
      </c>
      <c r="H52" s="61"/>
      <c r="I52" s="343" t="s">
        <v>8787</v>
      </c>
      <c r="J52" s="357" t="s">
        <v>11106</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11107</v>
      </c>
    </row>
    <row r="54" spans="3:10" s="253" customFormat="1" ht="33" x14ac:dyDescent="0.15">
      <c r="C54" s="267" t="s">
        <v>8535</v>
      </c>
      <c r="D54" s="846"/>
      <c r="E54" s="847" t="s">
        <v>8941</v>
      </c>
      <c r="F54" s="847"/>
      <c r="G54" s="320" t="str">
        <f>IF(ISBLANK(H54),"任意","入力済")</f>
        <v>任意</v>
      </c>
      <c r="H54" s="91"/>
      <c r="I54" s="343" t="s">
        <v>8933</v>
      </c>
      <c r="J54" s="390" t="s">
        <v>11108</v>
      </c>
    </row>
    <row r="55" spans="3:10" s="253" customFormat="1" ht="49.5" x14ac:dyDescent="0.15">
      <c r="C55" s="267" t="s">
        <v>8536</v>
      </c>
      <c r="D55" s="846"/>
      <c r="E55" s="847" t="s">
        <v>8942</v>
      </c>
      <c r="F55" s="847"/>
      <c r="G55" s="320" t="str">
        <f>IF(ISBLANK(H55),"任意","入力済")</f>
        <v>任意</v>
      </c>
      <c r="H55" s="61"/>
      <c r="I55" s="343" t="s">
        <v>8787</v>
      </c>
      <c r="J55" s="357" t="s">
        <v>11109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9055</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8701</v>
      </c>
    </row>
    <row r="194" spans="5:40" x14ac:dyDescent="0.15">
      <c r="E194" s="17" t="s">
        <v>669</v>
      </c>
      <c r="F194" s="17" t="s">
        <v>668</v>
      </c>
      <c r="AA194" s="13" t="s">
        <v>8324</v>
      </c>
      <c r="AB194" s="123">
        <v>258</v>
      </c>
      <c r="AM194" s="17" t="s">
        <v>9278</v>
      </c>
      <c r="AN194" s="17" t="s">
        <v>8700</v>
      </c>
    </row>
    <row r="195" spans="5:40" x14ac:dyDescent="0.15">
      <c r="E195" s="17" t="s">
        <v>671</v>
      </c>
      <c r="F195" s="17" t="s">
        <v>670</v>
      </c>
      <c r="AA195" s="13" t="s">
        <v>8325</v>
      </c>
      <c r="AB195" s="123">
        <v>260</v>
      </c>
      <c r="AM195" s="17" t="s">
        <v>9279</v>
      </c>
      <c r="AN195" s="17" t="s">
        <v>8699</v>
      </c>
    </row>
    <row r="196" spans="5:40" x14ac:dyDescent="0.15">
      <c r="E196" s="17" t="s">
        <v>673</v>
      </c>
      <c r="F196" s="17" t="s">
        <v>672</v>
      </c>
      <c r="AA196" s="13" t="s">
        <v>8326</v>
      </c>
      <c r="AB196" s="123">
        <v>100</v>
      </c>
      <c r="AM196" s="17" t="s">
        <v>9280</v>
      </c>
      <c r="AN196" s="17" t="s">
        <v>8698</v>
      </c>
    </row>
    <row r="197" spans="5:40" x14ac:dyDescent="0.15">
      <c r="E197" s="17" t="s">
        <v>675</v>
      </c>
      <c r="F197" s="17" t="s">
        <v>674</v>
      </c>
      <c r="AA197" s="13" t="s">
        <v>8327</v>
      </c>
      <c r="AB197" s="124">
        <v>854</v>
      </c>
      <c r="AM197" s="17" t="s">
        <v>9281</v>
      </c>
      <c r="AN197" s="17" t="s">
        <v>8697</v>
      </c>
    </row>
    <row r="198" spans="5:40" x14ac:dyDescent="0.15">
      <c r="E198" s="17" t="s">
        <v>677</v>
      </c>
      <c r="F198" s="17" t="s">
        <v>676</v>
      </c>
      <c r="AA198" s="13" t="s">
        <v>8329</v>
      </c>
      <c r="AB198" s="123" t="s">
        <v>8328</v>
      </c>
      <c r="AM198" s="17" t="s">
        <v>9282</v>
      </c>
      <c r="AN198" s="17" t="s">
        <v>8696</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佐藤 純平</cp:lastModifiedBy>
  <cp:lastPrinted>2025-03-12T01:28:35Z</cp:lastPrinted>
  <dcterms:created xsi:type="dcterms:W3CDTF">2005-07-01T05:21:10Z</dcterms:created>
  <dcterms:modified xsi:type="dcterms:W3CDTF">2025-06-19T04:09:20Z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