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watanabe-m\Desktop\"/>
    </mc:Choice>
  </mc:AlternateContent>
  <xr:revisionPtr revIDLastSave="0" documentId="13_ncr:1_{1B5526E1-2242-4A65-B6B6-B0361D260104}" xr6:coauthVersionLast="47" xr6:coauthVersionMax="47" xr10:uidLastSave="{00000000-0000-0000-0000-000000000000}"/>
  <bookViews>
    <workbookView xWindow="-120" yWindow="-120" windowWidth="20730" windowHeight="11160" tabRatio="66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 r="BW40" i="10" s="1"/>
  <c r="BW41" i="10" s="1"/>
  <c r="BW42" i="10" s="1"/>
</calcChain>
</file>

<file path=xl/sharedStrings.xml><?xml version="1.0" encoding="utf-8"?>
<sst xmlns="http://schemas.openxmlformats.org/spreadsheetml/2006/main" count="1191" uniqueCount="616">
  <si>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</si>
  <si>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</si>
  <si>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</si>
  <si>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</si>
  <si>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</si>
  <si>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</si>
  <si>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</si>
  <si>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</si>
  <si>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</si>
  <si>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</si>
  <si>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</si>
  <si>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</si>
  <si>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</si>
  <si>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</si>
  <si>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</si>
  <si>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</si>
  <si>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</si>
  <si>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</si>
  <si>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</si>
  <si>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</si>
  <si>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</si>
  <si>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</si>
  <si>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</si>
  <si>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</si>
  <si>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</si>
  <si>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</si>
  <si>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</si>
  <si>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</si>
  <si>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</si>
  <si>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</si>
  <si>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</si>
  <si>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</si>
  <si>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</si>
  <si>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</si>
  <si>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</si>
  <si>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</si>
  <si>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</si>
  <si>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</si>
  <si>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</si>
  <si>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</si>
  <si>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</si>
  <si>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</si>
  <si>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</si>
  <si>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</si>
  <si>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</si>
  <si>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</si>
  <si>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</si>
  <si>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</si>
  <si>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</si>
  <si>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</si>
  <si>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</si>
  <si>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</si>
  <si>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</si>
  <si>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</si>
  <si>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</si>
  <si>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</si>
  <si>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</si>
  <si>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</si>
  <si>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</si>
  <si>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</si>
  <si>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</si>
  <si>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</si>
  <si>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</si>
  <si>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</si>
  <si>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</si>
  <si>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</si>
  <si>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</si>
  <si>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</si>
  <si>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</si>
  <si>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</si>
  <si>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</si>
  <si>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</si>
  <si>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</si>
  <si>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</si>
  <si>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</si>
  <si>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</si>
  <si>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</si>
  <si>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</si>
  <si>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</si>
  <si>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</si>
  <si>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</si>
  <si>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</si>
  <si>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</si>
  <si>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</si>
  <si>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</si>
  <si>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</si>
  <si>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</si>
  <si>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</si>
  <si>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</si>
  <si>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</si>
  <si>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</si>
  <si>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</si>
  <si>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</si>
  <si>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</si>
  <si>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</si>
  <si>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</si>
  <si>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</si>
  <si>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</si>
  <si>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</si>
  <si>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</si>
  <si>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</si>
  <si>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</si>
  <si>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</si>
  <si>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</si>
  <si>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</si>
  <si>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</si>
  <si>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</si>
  <si>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</si>
  <si>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</si>
  <si>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</si>
  <si>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</si>
  <si>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</si>
  <si>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</si>
  <si>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</si>
  <si>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</si>
  <si>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</si>
  <si>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</si>
  <si>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</si>
  <si>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</si>
  <si>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</si>
  <si>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</si>
  <si>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</si>
  <si>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</si>
  <si>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</si>
  <si>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</si>
  <si>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</si>
  <si>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</si>
  <si>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</si>
  <si>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</si>
  <si>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</si>
  <si>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</si>
  <si>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</si>
  <si>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</si>
  <si>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</si>
  <si>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</si>
  <si>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</si>
  <si>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</si>
  <si>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</si>
  <si>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</si>
  <si>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</si>
  <si>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</si>
  <si>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</si>
  <si>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</si>
  <si>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</si>
  <si>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</si>
  <si>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</si>
  <si>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</si>
  <si>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</si>
  <si>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</si>
  <si>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</si>
  <si>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</si>
  <si>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</si>
  <si>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</si>
  <si>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</si>
  <si>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</si>
  <si>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</si>
  <si>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</si>
  <si>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</si>
  <si>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</si>
  <si>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</si>
  <si>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</si>
  <si>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</si>
  <si>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</si>
  <si>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</si>
  <si>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</si>
  <si>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</si>
  <si>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</si>
  <si>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</si>
  <si>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</si>
  <si>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</si>
  <si>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</si>
  <si>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</si>
  <si>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</si>
  <si>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</si>
  <si>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</si>
  <si>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</si>
  <si>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</si>
  <si>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</si>
  <si>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</si>
  <si>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</si>
  <si>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</si>
  <si>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</si>
  <si>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</si>
  <si>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</si>
  <si>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</si>
  <si>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</si>
  <si>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</si>
  <si>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</si>
  <si>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</si>
  <si>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</si>
  <si>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</si>
  <si>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</si>
  <si>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</si>
  <si>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</si>
  <si>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</si>
  <si>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</si>
  <si>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</si>
  <si>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</si>
  <si>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</si>
  <si>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</si>
  <si>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</si>
  <si>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</si>
  <si>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</si>
  <si>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</si>
  <si>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</si>
  <si>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</si>
  <si>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</si>
  <si>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</si>
  <si>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</si>
  <si>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</si>
  <si>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岐阜県笠松町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</si>
  <si>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</si>
  <si>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</si>
  <si>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</si>
  <si>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</si>
  <si>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</si>
  <si>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</si>
  <si>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</si>
  <si>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</si>
  <si>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</si>
  <si>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</si>
  <si>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</si>
  <si>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</si>
  <si>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</si>
  <si>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</si>
  <si>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</si>
  <si>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</si>
  <si>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</si>
  <si>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</si>
  <si>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</si>
  <si>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</si>
  <si>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</si>
  <si>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</si>
  <si>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</si>
  <si>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</si>
  <si>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</si>
  <si>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</si>
  <si>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</si>
  <si>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</si>
  <si>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</si>
  <si>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</si>
  <si>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</si>
  <si>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</si>
  <si>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</si>
  <si>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</si>
  <si>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</si>
  <si>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</si>
  <si>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</si>
  <si>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</si>
  <si>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</si>
  <si>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</si>
  <si>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</si>
  <si>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</si>
  <si>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</si>
  <si>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</si>
  <si>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</si>
  <si>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</si>
  <si>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</si>
  <si>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</si>
  <si>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</si>
  <si>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</si>
  <si>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</si>
  <si>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</si>
  <si>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</si>
  <si>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</si>
  <si>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</si>
  <si>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</si>
  <si>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</si>
  <si>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</si>
  <si>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</si>
  <si>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</si>
  <si>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</si>
  <si>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</si>
  <si>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</si>
  <si>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</si>
  <si>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</si>
  <si>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</si>
  <si>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</si>
  <si>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</si>
  <si>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</si>
  <si>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</si>
  <si>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</si>
  <si>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</si>
  <si>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</si>
  <si>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</si>
  <si>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</si>
  <si>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</si>
  <si>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</si>
  <si>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</si>
  <si>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</si>
  <si>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</si>
  <si>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</si>
  <si>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</si>
  <si>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</si>
  <si>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</si>
  <si>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</si>
  <si>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</si>
  <si>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</si>
  <si>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</si>
  <si>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</si>
  <si>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</si>
  <si>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</si>
  <si>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</si>
  <si>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</si>
  <si>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</si>
  <si>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</si>
  <si>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</si>
  <si>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</si>
  <si>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</si>
  <si>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</si>
  <si>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</si>
  <si>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</si>
  <si>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</si>
  <si>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</si>
  <si>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</si>
  <si>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</si>
  <si>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</si>
  <si>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</si>
  <si>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</si>
  <si>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</si>
  <si>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</si>
  <si>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</si>
  <si>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</si>
  <si>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</si>
  <si>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</si>
  <si>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</si>
  <si>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</si>
  <si>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</si>
  <si>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</si>
  <si>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</si>
  <si>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</si>
  <si>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</si>
  <si>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</si>
  <si>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</si>
  <si>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</si>
  <si>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</si>
  <si>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</si>
  <si>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</si>
  <si>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</si>
  <si>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</si>
  <si>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</si>
  <si>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</si>
  <si>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</si>
  <si>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</si>
  <si>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</si>
  <si>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</si>
  <si>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</si>
  <si>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</si>
  <si>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</si>
  <si>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</si>
  <si>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</si>
  <si>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</si>
  <si>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</si>
  <si>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</si>
  <si>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</si>
  <si>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</si>
  <si>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</si>
  <si>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</si>
  <si>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</si>
  <si>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</si>
  <si>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</si>
  <si>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</si>
  <si>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</si>
  <si>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</si>
  <si>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</si>
  <si>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</si>
  <si>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</si>
  <si>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岐阜県笠松町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</si>
  <si>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</si>
  <si>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</si>
  <si>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</si>
  <si>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</si>
  <si>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</si>
  <si>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</si>
  <si>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</si>
  <si>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</si>
  <si>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</si>
  <si>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</si>
  <si>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</si>
  <si>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</si>
  <si>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</si>
  <si>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</si>
  <si>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</si>
  <si>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</si>
  <si>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</si>
  <si>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</si>
  <si>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</si>
  <si>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</si>
  <si>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</si>
  <si>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</si>
  <si>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</si>
  <si>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</si>
  <si>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</si>
  <si>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</si>
  <si>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</si>
  <si>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</si>
  <si>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</si>
  <si>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</si>
  <si>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</si>
  <si>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</si>
  <si>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</si>
  <si>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</si>
  <si>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</si>
  <si>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</si>
  <si>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</si>
  <si>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</si>
  <si>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</si>
  <si>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</si>
  <si>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</si>
  <si>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</si>
  <si>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</si>
  <si>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</si>
  <si>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</si>
  <si>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</si>
  <si>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</si>
  <si>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</si>
  <si>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</si>
  <si>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</si>
  <si>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</si>
  <si>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</si>
  <si>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</si>
  <si>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</si>
  <si>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</si>
  <si>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</si>
  <si>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</si>
  <si>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</si>
  <si>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</si>
  <si>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</si>
  <si>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</si>
  <si>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</si>
  <si>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</si>
  <si>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</si>
  <si>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</si>
  <si>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</si>
  <si>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</si>
  <si>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</si>
  <si>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</si>
  <si>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</si>
  <si>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</si>
  <si>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</si>
  <si>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</si>
  <si>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</si>
  <si>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</si>
  <si>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</si>
  <si>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</si>
  <si>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</si>
  <si>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</si>
  <si>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</si>
  <si>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</si>
  <si>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</si>
  <si>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</si>
  <si>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</si>
  <si>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</si>
  <si>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</si>
  <si>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</si>
  <si>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</si>
  <si>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</si>
  <si>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</si>
  <si>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</si>
  <si>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</si>
  <si>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</si>
  <si>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</si>
  <si>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</si>
  <si>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</si>
  <si>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</si>
  <si>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</si>
  <si>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</si>
  <si>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</si>
  <si>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</si>
  <si>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</si>
  <si>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</si>
  <si>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</si>
  <si>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</si>
  <si>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</si>
  <si>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</si>
  <si>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</si>
  <si>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</si>
  <si>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</si>
  <si>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</si>
  <si>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</si>
  <si>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</si>
  <si>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</si>
  <si>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</si>
  <si>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</si>
  <si>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</si>
  <si>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</si>
  <si>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</si>
  <si>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</si>
  <si>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</si>
  <si>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</si>
  <si>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</si>
  <si>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</si>
  <si>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</si>
  <si>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</si>
  <si>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</si>
  <si>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</si>
  <si>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</si>
  <si>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</si>
  <si>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</si>
  <si>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</si>
  <si>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</si>
  <si>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</si>
  <si>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</si>
  <si>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</si>
  <si>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</si>
  <si>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</si>
  <si>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</si>
  <si>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</si>
  <si>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</si>
  <si>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</si>
  <si>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</si>
  <si>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</si>
  <si>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</si>
  <si>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</si>
  <si>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</si>
  <si>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</si>
  <si>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</si>
  <si>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</si>
  <si>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</si>
  <si>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</si>
  <si>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</si>
  <si>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</si>
  <si>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</si>
  <si>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</si>
  <si>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</si>
  <si>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</si>
  <si>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</si>
  <si>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</si>
  <si>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</si>
  <si>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</si>
  <si>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</si>
  <si>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</si>
  <si>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</si>
  <si>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</si>
  <si>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</si>
  <si>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</si>
  <si>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</si>
  <si>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</si>
  <si>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</si>
  <si>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</si>
  <si>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</si>
  <si>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</si>
  <si>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</si>
  <si>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</si>
  <si>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</si>
  <si>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</si>
  <si>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</si>
  <si>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</si>
  <si>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</si>
  <si>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</si>
  <si>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</si>
  <si>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</si>
  <si>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</si>
  <si>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</si>
  <si>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</si>
  <si>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</si>
  <si>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</si>
  <si>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</si>
  <si>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</si>
  <si>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</si>
  <si>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</si>
  <si>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</si>
  <si>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</si>
  <si>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</si>
  <si>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</si>
  <si>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</si>
  <si>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</si>
  <si>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4.96</t>
  </si>
  <si>
    <t>▲ 1.90</t>
  </si>
  <si>
    <t>▲ 0.10</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</si>
  <si>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</si>
  <si>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</si>
  <si>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</si>
  <si>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</si>
  <si>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</si>
  <si>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</si>
  <si>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</si>
  <si>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</si>
  <si>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</si>
  <si>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</si>
  <si>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</si>
  <si>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</si>
  <si>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</si>
  <si>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</si>
  <si>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</si>
  <si>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</si>
  <si>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</si>
  <si>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</si>
  <si>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</si>
  <si>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</si>
  <si>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</si>
  <si>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</si>
  <si>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</si>
  <si>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</si>
  <si>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笠松町次期ごみ処理施設整備基金</t>
    <phoneticPr fontId="19"/>
  </si>
  <si>
    <t>かさまつ応援基金</t>
    <phoneticPr fontId="19"/>
  </si>
  <si>
    <t>笠松町福祉振興基金</t>
    <phoneticPr fontId="19"/>
  </si>
  <si>
    <t>笠松町ふるさと振興基金</t>
    <phoneticPr fontId="2"/>
  </si>
  <si>
    <t>笠松町社会福祉基金</t>
    <rPh sb="3" eb="5">
      <t>シャカイ</t>
    </rPh>
    <rPh sb="5" eb="7">
      <t>フクシ</t>
    </rPh>
    <rPh sb="7" eb="9">
      <t>キキン</t>
    </rPh>
    <phoneticPr fontId="19"/>
  </si>
  <si>
    <t>-</t>
    <phoneticPr fontId="2"/>
  </si>
  <si>
    <t>基金から270百万円繰入</t>
    <rPh sb="0" eb="2">
      <t>キキン</t>
    </rPh>
    <rPh sb="7" eb="10">
      <t>ヒャクマンエン</t>
    </rPh>
    <rPh sb="10" eb="12">
      <t>クリイレ</t>
    </rPh>
    <phoneticPr fontId="2"/>
  </si>
  <si>
    <t>基金から54百万円繰入</t>
    <phoneticPr fontId="2"/>
  </si>
  <si>
    <t>基金から790百万円繰入</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</si>
  <si>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</si>
  <si>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</si>
  <si>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</si>
  <si>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</si>
  <si>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</si>
  <si>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</si>
  <si>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大型事業の借入の元金償還開始に伴い増加傾向であった実質公債費比率が、健全な財政運営に努めた結果減少に転じた。一方で、今後近年実施した排水路改良事業などの基盤整備に係る元金償還が開始されるため、引き続き起債の新規発行と返済のバランスを考慮し健全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</si>
  <si>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</si>
  <si>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</si>
  <si>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</si>
  <si>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類似団体平均値に比べ将来負担比率が高い原因としては、分母にあたる充当可能基金が類似団体に比べ少ないことが原因であると考える。
しかしながら前年度に比べると、単純な施設更新の実施ではなく、既存施設を活用して財政負担を抑えた結果、将来負担比率に大幅な改善傾向が見られる。
今後も中長期的な観点で分析し、バランスに優れた健全な財政運営に努めるとともに、公共施設等総合管理計画を基に施設の改修に努める。</t>
    <rPh sb="78" eb="80">
      <t>タンジュン</t>
    </rPh>
    <rPh sb="81" eb="83">
      <t>シセツ</t>
    </rPh>
    <rPh sb="83" eb="85">
      <t>コウシン</t>
    </rPh>
    <rPh sb="86" eb="88">
      <t>ジッシ</t>
    </rPh>
    <rPh sb="93" eb="95">
      <t>キゾン</t>
    </rPh>
    <rPh sb="95" eb="97">
      <t>シセツ</t>
    </rPh>
    <rPh sb="98" eb="100">
      <t>カツヨウ</t>
    </rPh>
    <rPh sb="102" eb="104">
      <t>ザイセイ</t>
    </rPh>
    <rPh sb="104" eb="106">
      <t>フタン</t>
    </rPh>
    <rPh sb="107" eb="108">
      <t>オサ</t>
    </rPh>
    <rPh sb="110" eb="112">
      <t>ケッカ</t>
    </rPh>
    <rPh sb="113" eb="115">
      <t>ショウライ</t>
    </rPh>
    <rPh sb="115" eb="117">
      <t>フタン</t>
    </rPh>
    <rPh sb="117" eb="119">
      <t>ヒリツ</t>
    </rPh>
    <rPh sb="120" eb="122">
      <t>オオハバ</t>
    </rPh>
    <rPh sb="123" eb="125">
      <t>カイゼン</t>
    </rPh>
    <rPh sb="125" eb="127">
      <t>ケイコウ</t>
    </rPh>
    <rPh sb="128" eb="129">
      <t>ミ</t>
    </rPh>
    <rPh sb="134" eb="136">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</si>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</sst>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80" fontId="1" fillId="0" borderId="0" xfId="16" applyNumberFormat="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FECE93F-9EE7-43C5-8A47-7A4FD84045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072A-4BA5-BB66-612A2A81DD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35078</c:v>
                </c:pt>
                <c:pt idx="1">
                  <c:v>45440</c:v>
                </c:pt>
                <c:pt idx="2">
                  <c:v>18277</c:v>
                </c:pt>
                <c:pt idx="3">
                  <c:v>14851</c:v>
                </c:pt>
                <c:pt idx="4">
                  <c:v>12456</c:v>
                </c:pt>
              </c:numCache>
            </c:numRef>
          </c:val>
          <c:smooth val="0"/>
          <c:extLst>
            <c:ext xmlns:c16="http://schemas.microsoft.com/office/drawing/2014/chart" uri="{C3380CC4-5D6E-409C-BE32-E72D297353CC}">
              <c16:uniqueId val="{00000001-072A-4BA5-BB66-612A2A81DD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7.87</c:v>
                </c:pt>
                <c:pt idx="1">
                  <c:v>8.35</c:v>
                </c:pt>
                <c:pt idx="2">
                  <c:v>10</c:v>
                </c:pt>
                <c:pt idx="3">
                  <c:v>7.31</c:v>
                </c:pt>
                <c:pt idx="4">
                  <c:v>8.77</c:v>
                </c:pt>
              </c:numCache>
            </c:numRef>
          </c:val>
          <c:extLst>
            <c:ext xmlns:c16="http://schemas.microsoft.com/office/drawing/2014/chart" uri="{C3380CC4-5D6E-409C-BE32-E72D297353CC}">
              <c16:uniqueId val="{00000000-650A-4CC1-8680-1D7052643B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14.22</c:v>
                </c:pt>
                <c:pt idx="1">
                  <c:v>14.44</c:v>
                </c:pt>
                <c:pt idx="2">
                  <c:v>14.13</c:v>
                </c:pt>
                <c:pt idx="3">
                  <c:v>14.96</c:v>
                </c:pt>
                <c:pt idx="4">
                  <c:v>12.65</c:v>
                </c:pt>
              </c:numCache>
            </c:numRef>
          </c:val>
          <c:extLst>
            <c:ext xmlns:c16="http://schemas.microsoft.com/office/drawing/2014/chart" uri="{C3380CC4-5D6E-409C-BE32-E72D297353CC}">
              <c16:uniqueId val="{00000001-650A-4CC1-8680-1D7052643B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-4.96</c:v>
                </c:pt>
                <c:pt idx="1">
                  <c:v>0.82</c:v>
                </c:pt>
                <c:pt idx="2">
                  <c:v>1.54</c:v>
                </c:pt>
                <c:pt idx="3">
                  <c:v>-1.9</c:v>
                </c:pt>
                <c:pt idx="4">
                  <c:v>-0.1</c:v>
                </c:pt>
              </c:numCache>
            </c:numRef>
          </c:val>
          <c:smooth val="0"/>
          <c:extLst>
            <c:ext xmlns:c16="http://schemas.microsoft.com/office/drawing/2014/chart" uri="{C3380CC4-5D6E-409C-BE32-E72D297353CC}">
              <c16:uniqueId val="{00000002-650A-4CC1-8680-1D7052643B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0.57999999999999996</c:v>
                </c:pt>
                <c:pt idx="2">
                  <c:v>#N/A</c:v>
                </c:pt>
                <c:pt idx="3">
                  <c:v>0.33</c:v>
                </c:pt>
                <c:pt idx="4">
                  <c:v>#N/A</c:v>
                </c:pt>
                <c:pt idx="5">
                  <c:v>0.59</c:v>
                </c:pt>
                <c:pt idx="6">
                  <c:v>0</c:v>
                </c:pt>
                <c:pt idx="7">
                  <c:v>0</c:v>
                </c:pt>
                <c:pt idx="8">
                  <c:v>0</c:v>
                </c:pt>
                <c:pt idx="9">
                  <c:v>0</c:v>
                </c:pt>
              </c:numCache>
            </c:numRef>
          </c:val>
          <c:extLst>
            <c:ext xmlns:c16="http://schemas.microsoft.com/office/drawing/2014/chart" uri="{C3380CC4-5D6E-409C-BE32-E72D297353CC}">
              <c16:uniqueId val="{00000000-2455-4328-A3A5-AAD08C554B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55-4328-A3A5-AAD08C554B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55-4328-A3A5-AAD08C554B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455-4328-A3A5-AAD08C554B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0.08</c:v>
                </c:pt>
                <c:pt idx="8">
                  <c:v>#N/A</c:v>
                </c:pt>
                <c:pt idx="9">
                  <c:v>0.13</c:v>
                </c:pt>
              </c:numCache>
            </c:numRef>
          </c:val>
          <c:extLst>
            <c:ext xmlns:c16="http://schemas.microsoft.com/office/drawing/2014/chart" uri="{C3380CC4-5D6E-409C-BE32-E72D297353CC}">
              <c16:uniqueId val="{00000004-2455-4328-A3A5-AAD08C554B7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2.4300000000000002</c:v>
                </c:pt>
                <c:pt idx="2">
                  <c:v>#N/A</c:v>
                </c:pt>
                <c:pt idx="3">
                  <c:v>5.75</c:v>
                </c:pt>
                <c:pt idx="4">
                  <c:v>#N/A</c:v>
                </c:pt>
                <c:pt idx="5">
                  <c:v>2.1800000000000002</c:v>
                </c:pt>
                <c:pt idx="6">
                  <c:v>#N/A</c:v>
                </c:pt>
                <c:pt idx="7">
                  <c:v>0.77</c:v>
                </c:pt>
                <c:pt idx="8">
                  <c:v>#N/A</c:v>
                </c:pt>
                <c:pt idx="9">
                  <c:v>0.75</c:v>
                </c:pt>
              </c:numCache>
            </c:numRef>
          </c:val>
          <c:extLst>
            <c:ext xmlns:c16="http://schemas.microsoft.com/office/drawing/2014/chart" uri="{C3380CC4-5D6E-409C-BE32-E72D297353CC}">
              <c16:uniqueId val="{00000005-2455-4328-A3A5-AAD08C554B7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0.39</c:v>
                </c:pt>
                <c:pt idx="8">
                  <c:v>#N/A</c:v>
                </c:pt>
                <c:pt idx="9">
                  <c:v>1.5</c:v>
                </c:pt>
              </c:numCache>
            </c:numRef>
          </c:val>
          <c:extLst>
            <c:ext xmlns:c16="http://schemas.microsoft.com/office/drawing/2014/chart" uri="{C3380CC4-5D6E-409C-BE32-E72D297353CC}">
              <c16:uniqueId val="{00000006-2455-4328-A3A5-AAD08C554B7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1.61</c:v>
                </c:pt>
                <c:pt idx="2">
                  <c:v>#N/A</c:v>
                </c:pt>
                <c:pt idx="3">
                  <c:v>1.32</c:v>
                </c:pt>
                <c:pt idx="4">
                  <c:v>#N/A</c:v>
                </c:pt>
                <c:pt idx="5">
                  <c:v>1.54</c:v>
                </c:pt>
                <c:pt idx="6">
                  <c:v>#N/A</c:v>
                </c:pt>
                <c:pt idx="7">
                  <c:v>1.8</c:v>
                </c:pt>
                <c:pt idx="8">
                  <c:v>#N/A</c:v>
                </c:pt>
                <c:pt idx="9">
                  <c:v>1.71</c:v>
                </c:pt>
              </c:numCache>
            </c:numRef>
          </c:val>
          <c:extLst>
            <c:ext xmlns:c16="http://schemas.microsoft.com/office/drawing/2014/chart" uri="{C3380CC4-5D6E-409C-BE32-E72D297353CC}">
              <c16:uniqueId val="{00000007-2455-4328-A3A5-AAD08C554B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7.86</c:v>
                </c:pt>
                <c:pt idx="2">
                  <c:v>#N/A</c:v>
                </c:pt>
                <c:pt idx="3">
                  <c:v>8.35</c:v>
                </c:pt>
                <c:pt idx="4">
                  <c:v>#N/A</c:v>
                </c:pt>
                <c:pt idx="5">
                  <c:v>10</c:v>
                </c:pt>
                <c:pt idx="6">
                  <c:v>#N/A</c:v>
                </c:pt>
                <c:pt idx="7">
                  <c:v>7.31</c:v>
                </c:pt>
                <c:pt idx="8">
                  <c:v>#N/A</c:v>
                </c:pt>
                <c:pt idx="9">
                  <c:v>8.77</c:v>
                </c:pt>
              </c:numCache>
            </c:numRef>
          </c:val>
          <c:extLst>
            <c:ext xmlns:c16="http://schemas.microsoft.com/office/drawing/2014/chart" uri="{C3380CC4-5D6E-409C-BE32-E72D297353CC}">
              <c16:uniqueId val="{00000008-2455-4328-A3A5-AAD08C554B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9.6199999999999992</c:v>
                </c:pt>
                <c:pt idx="2">
                  <c:v>#N/A</c:v>
                </c:pt>
                <c:pt idx="3">
                  <c:v>9.23</c:v>
                </c:pt>
                <c:pt idx="4">
                  <c:v>#N/A</c:v>
                </c:pt>
                <c:pt idx="5">
                  <c:v>3.86</c:v>
                </c:pt>
                <c:pt idx="6">
                  <c:v>#N/A</c:v>
                </c:pt>
                <c:pt idx="7">
                  <c:v>16.78</c:v>
                </c:pt>
                <c:pt idx="8">
                  <c:v>#N/A</c:v>
                </c:pt>
                <c:pt idx="9">
                  <c:v>10</c:v>
                </c:pt>
              </c:numCache>
            </c:numRef>
          </c:val>
          <c:extLst>
            <c:ext xmlns:c16="http://schemas.microsoft.com/office/drawing/2014/chart" uri="{C3380CC4-5D6E-409C-BE32-E72D297353CC}">
              <c16:uniqueId val="{00000009-2455-4328-A3A5-AAD08C554B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568</c:v>
                </c:pt>
                <c:pt idx="5">
                  <c:v>591</c:v>
                </c:pt>
                <c:pt idx="8">
                  <c:v>596</c:v>
                </c:pt>
                <c:pt idx="11">
                  <c:v>577</c:v>
                </c:pt>
                <c:pt idx="14">
                  <c:v>587</c:v>
                </c:pt>
              </c:numCache>
            </c:numRef>
          </c:val>
          <c:extLst>
            <c:ext xmlns:c16="http://schemas.microsoft.com/office/drawing/2014/chart" uri="{C3380CC4-5D6E-409C-BE32-E72D297353CC}">
              <c16:uniqueId val="{00000000-A491-4712-980E-95ADE65966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91-4712-980E-95ADE65966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91-4712-980E-95ADE65966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24</c:v>
                </c:pt>
                <c:pt idx="6">
                  <c:v>28</c:v>
                </c:pt>
                <c:pt idx="9">
                  <c:v>26</c:v>
                </c:pt>
                <c:pt idx="12">
                  <c:v>33</c:v>
                </c:pt>
              </c:numCache>
            </c:numRef>
          </c:val>
          <c:extLst>
            <c:ext xmlns:c16="http://schemas.microsoft.com/office/drawing/2014/chart" uri="{C3380CC4-5D6E-409C-BE32-E72D297353CC}">
              <c16:uniqueId val="{00000003-A491-4712-980E-95ADE65966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298</c:v>
                </c:pt>
                <c:pt idx="3">
                  <c:v>301</c:v>
                </c:pt>
                <c:pt idx="6">
                  <c:v>294</c:v>
                </c:pt>
                <c:pt idx="9">
                  <c:v>269</c:v>
                </c:pt>
                <c:pt idx="12">
                  <c:v>235</c:v>
                </c:pt>
              </c:numCache>
            </c:numRef>
          </c:val>
          <c:extLst>
            <c:ext xmlns:c16="http://schemas.microsoft.com/office/drawing/2014/chart" uri="{C3380CC4-5D6E-409C-BE32-E72D297353CC}">
              <c16:uniqueId val="{00000004-A491-4712-980E-95ADE65966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91-4712-980E-95ADE65966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91-4712-980E-95ADE65966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501</c:v>
                </c:pt>
                <c:pt idx="3">
                  <c:v>525</c:v>
                </c:pt>
                <c:pt idx="6">
                  <c:v>546</c:v>
                </c:pt>
                <c:pt idx="9">
                  <c:v>531</c:v>
                </c:pt>
                <c:pt idx="12">
                  <c:v>537</c:v>
                </c:pt>
              </c:numCache>
            </c:numRef>
          </c:val>
          <c:extLst>
            <c:ext xmlns:c16="http://schemas.microsoft.com/office/drawing/2014/chart" uri="{C3380CC4-5D6E-409C-BE32-E72D297353CC}">
              <c16:uniqueId val="{00000007-A491-4712-980E-95ADE65966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256</c:v>
                </c:pt>
                <c:pt idx="2">
                  <c:v>#N/A</c:v>
                </c:pt>
                <c:pt idx="3">
                  <c:v>#N/A</c:v>
                </c:pt>
                <c:pt idx="4">
                  <c:v>259</c:v>
                </c:pt>
                <c:pt idx="5">
                  <c:v>#N/A</c:v>
                </c:pt>
                <c:pt idx="6">
                  <c:v>#N/A</c:v>
                </c:pt>
                <c:pt idx="7">
                  <c:v>272</c:v>
                </c:pt>
                <c:pt idx="8">
                  <c:v>#N/A</c:v>
                </c:pt>
                <c:pt idx="9">
                  <c:v>#N/A</c:v>
                </c:pt>
                <c:pt idx="10">
                  <c:v>249</c:v>
                </c:pt>
                <c:pt idx="11">
                  <c:v>#N/A</c:v>
                </c:pt>
                <c:pt idx="12">
                  <c:v>#N/A</c:v>
                </c:pt>
                <c:pt idx="13">
                  <c:v>218</c:v>
                </c:pt>
                <c:pt idx="14">
                  <c:v>#N/A</c:v>
                </c:pt>
              </c:numCache>
            </c:numRef>
          </c:val>
          <c:smooth val="0"/>
          <c:extLst>
            <c:ext xmlns:c16="http://schemas.microsoft.com/office/drawing/2014/chart" uri="{C3380CC4-5D6E-409C-BE32-E72D297353CC}">
              <c16:uniqueId val="{00000008-A491-4712-980E-95ADE65966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7608</c:v>
                </c:pt>
                <c:pt idx="5">
                  <c:v>7524</c:v>
                </c:pt>
                <c:pt idx="8">
                  <c:v>7364</c:v>
                </c:pt>
                <c:pt idx="11">
                  <c:v>7257</c:v>
                </c:pt>
                <c:pt idx="14">
                  <c:v>7079</c:v>
                </c:pt>
              </c:numCache>
            </c:numRef>
          </c:val>
          <c:extLst>
            <c:ext xmlns:c16="http://schemas.microsoft.com/office/drawing/2014/chart" uri="{C3380CC4-5D6E-409C-BE32-E72D297353CC}">
              <c16:uniqueId val="{00000000-BF44-4063-88AA-4FEEAF8889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c:v>
                </c:pt>
                <c:pt idx="5">
                  <c:v>0</c:v>
                </c:pt>
                <c:pt idx="8">
                  <c:v>0</c:v>
                </c:pt>
                <c:pt idx="11">
                  <c:v>0</c:v>
                </c:pt>
                <c:pt idx="14">
                  <c:v>0</c:v>
                </c:pt>
              </c:numCache>
            </c:numRef>
          </c:val>
          <c:extLst>
            <c:ext xmlns:c16="http://schemas.microsoft.com/office/drawing/2014/chart" uri="{C3380CC4-5D6E-409C-BE32-E72D297353CC}">
              <c16:uniqueId val="{00000001-BF44-4063-88AA-4FEEAF8889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1417</c:v>
                </c:pt>
                <c:pt idx="5">
                  <c:v>1260</c:v>
                </c:pt>
                <c:pt idx="8">
                  <c:v>1914</c:v>
                </c:pt>
                <c:pt idx="11">
                  <c:v>1914</c:v>
                </c:pt>
                <c:pt idx="14">
                  <c:v>1916</c:v>
                </c:pt>
              </c:numCache>
            </c:numRef>
          </c:val>
          <c:extLst>
            <c:ext xmlns:c16="http://schemas.microsoft.com/office/drawing/2014/chart" uri="{C3380CC4-5D6E-409C-BE32-E72D297353CC}">
              <c16:uniqueId val="{00000002-BF44-4063-88AA-4FEEAF8889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44-4063-88AA-4FEEAF8889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44-4063-88AA-4FEEAF8889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44-4063-88AA-4FEEAF8889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1213</c:v>
                </c:pt>
                <c:pt idx="3">
                  <c:v>1202</c:v>
                </c:pt>
                <c:pt idx="6">
                  <c:v>1171</c:v>
                </c:pt>
                <c:pt idx="9">
                  <c:v>1156</c:v>
                </c:pt>
                <c:pt idx="12">
                  <c:v>1147</c:v>
                </c:pt>
              </c:numCache>
            </c:numRef>
          </c:val>
          <c:extLst>
            <c:ext xmlns:c16="http://schemas.microsoft.com/office/drawing/2014/chart" uri="{C3380CC4-5D6E-409C-BE32-E72D297353CC}">
              <c16:uniqueId val="{00000006-BF44-4063-88AA-4FEEAF8889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150</c:v>
                </c:pt>
                <c:pt idx="3">
                  <c:v>138</c:v>
                </c:pt>
                <c:pt idx="6">
                  <c:v>134</c:v>
                </c:pt>
                <c:pt idx="9">
                  <c:v>205</c:v>
                </c:pt>
                <c:pt idx="12">
                  <c:v>417</c:v>
                </c:pt>
              </c:numCache>
            </c:numRef>
          </c:val>
          <c:extLst>
            <c:ext xmlns:c16="http://schemas.microsoft.com/office/drawing/2014/chart" uri="{C3380CC4-5D6E-409C-BE32-E72D297353CC}">
              <c16:uniqueId val="{00000007-BF44-4063-88AA-4FEEAF8889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4814</c:v>
                </c:pt>
                <c:pt idx="3">
                  <c:v>4577</c:v>
                </c:pt>
                <c:pt idx="6">
                  <c:v>4195</c:v>
                </c:pt>
                <c:pt idx="9">
                  <c:v>4170</c:v>
                </c:pt>
                <c:pt idx="12">
                  <c:v>3499</c:v>
                </c:pt>
              </c:numCache>
            </c:numRef>
          </c:val>
          <c:extLst>
            <c:ext xmlns:c16="http://schemas.microsoft.com/office/drawing/2014/chart" uri="{C3380CC4-5D6E-409C-BE32-E72D297353CC}">
              <c16:uniqueId val="{00000008-BF44-4063-88AA-4FEEAF8889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108</c:v>
                </c:pt>
                <c:pt idx="3">
                  <c:v>0</c:v>
                </c:pt>
                <c:pt idx="6">
                  <c:v>0</c:v>
                </c:pt>
                <c:pt idx="9">
                  <c:v>0</c:v>
                </c:pt>
                <c:pt idx="12">
                  <c:v>0</c:v>
                </c:pt>
              </c:numCache>
            </c:numRef>
          </c:val>
          <c:extLst>
            <c:ext xmlns:c16="http://schemas.microsoft.com/office/drawing/2014/chart" uri="{C3380CC4-5D6E-409C-BE32-E72D297353CC}">
              <c16:uniqueId val="{00000009-BF44-4063-88AA-4FEEAF8889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6657</c:v>
                </c:pt>
                <c:pt idx="3">
                  <c:v>7079</c:v>
                </c:pt>
                <c:pt idx="6">
                  <c:v>7056</c:v>
                </c:pt>
                <c:pt idx="9">
                  <c:v>6946</c:v>
                </c:pt>
                <c:pt idx="12">
                  <c:v>6775</c:v>
                </c:pt>
              </c:numCache>
            </c:numRef>
          </c:val>
          <c:extLst>
            <c:ext xmlns:c16="http://schemas.microsoft.com/office/drawing/2014/chart" uri="{C3380CC4-5D6E-409C-BE32-E72D297353CC}">
              <c16:uniqueId val="{0000000A-BF44-4063-88AA-4FEEAF8889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3817</c:v>
                </c:pt>
                <c:pt idx="2">
                  <c:v>#N/A</c:v>
                </c:pt>
                <c:pt idx="3">
                  <c:v>#N/A</c:v>
                </c:pt>
                <c:pt idx="4">
                  <c:v>4212</c:v>
                </c:pt>
                <c:pt idx="5">
                  <c:v>#N/A</c:v>
                </c:pt>
                <c:pt idx="6">
                  <c:v>#N/A</c:v>
                </c:pt>
                <c:pt idx="7">
                  <c:v>3278</c:v>
                </c:pt>
                <c:pt idx="8">
                  <c:v>#N/A</c:v>
                </c:pt>
                <c:pt idx="9">
                  <c:v>#N/A</c:v>
                </c:pt>
                <c:pt idx="10">
                  <c:v>3307</c:v>
                </c:pt>
                <c:pt idx="11">
                  <c:v>#N/A</c:v>
                </c:pt>
                <c:pt idx="12">
                  <c:v>#N/A</c:v>
                </c:pt>
                <c:pt idx="13">
                  <c:v>2842</c:v>
                </c:pt>
                <c:pt idx="14">
                  <c:v>#N/A</c:v>
                </c:pt>
              </c:numCache>
            </c:numRef>
          </c:val>
          <c:smooth val="0"/>
          <c:extLst>
            <c:ext xmlns:c16="http://schemas.microsoft.com/office/drawing/2014/chart" uri="{C3380CC4-5D6E-409C-BE32-E72D297353CC}">
              <c16:uniqueId val="{0000000B-BF44-4063-88AA-4FEEAF8889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656</c:v>
                </c:pt>
                <c:pt idx="1">
                  <c:v>693</c:v>
                </c:pt>
                <c:pt idx="2">
                  <c:v>606</c:v>
                </c:pt>
              </c:numCache>
            </c:numRef>
          </c:val>
          <c:extLst>
            <c:ext xmlns:c16="http://schemas.microsoft.com/office/drawing/2014/chart" uri="{C3380CC4-5D6E-409C-BE32-E72D297353CC}">
              <c16:uniqueId val="{00000000-643E-448D-8C8B-91BFEAAEC0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643E-448D-8C8B-91BFEAAEC0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586</c:v>
                </c:pt>
                <c:pt idx="1">
                  <c:v>585</c:v>
                </c:pt>
                <c:pt idx="2">
                  <c:v>656</c:v>
                </c:pt>
              </c:numCache>
            </c:numRef>
          </c:val>
          <c:extLst>
            <c:ext xmlns:c16="http://schemas.microsoft.com/office/drawing/2014/chart" uri="{C3380CC4-5D6E-409C-BE32-E72D297353CC}">
              <c16:uniqueId val="{00000002-643E-448D-8C8B-91BFEAAEC0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{76A1FEF8-3C7B-4F84-8C0C-E1A2ACC8FC10}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BC-4D99-A1AA-72FEFC31D0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{6F044161-C364-4213-8D40-DC19EB6834CA}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C-4D99-A1AA-72FEFC31D0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{1393BEDE-F531-4265-B392-734EE34B314B}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C-4D99-A1AA-72FEFC31D0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{AE3F92A0-E5F7-41B6-981C-D012C0B943EC}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C-4D99-A1AA-72FEFC31D0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{95582811-EEB6-4AEC-A485-310679D7B36B}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C-4D99-A1AA-72FEFC31D01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{C7BA825E-1812-4920-9E91-E348D02F35B5}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BC-4D99-A1AA-72FEFC31D01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{A2D082A9-5C4C-42D8-8BB3-F8621DD1D864}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BC-4D99-A1AA-72FEFC31D01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{FDD83CB6-D06A-4307-B930-2C719B5C98E2}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BC-4D99-A1AA-72FEFC31D01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{0E9D5432-C235-4017-ACA3-61CA5F308ACC}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BC-4D99-A1AA-72FEFC31D0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84.5</c:v>
                </c:pt>
                <c:pt idx="8">
                  <c:v>77.900000000000006</c:v>
                </c:pt>
                <c:pt idx="16">
                  <c:v>78.900000000000006</c:v>
                </c:pt>
                <c:pt idx="24">
                  <c:v>77.400000000000006</c:v>
                </c:pt>
                <c:pt idx="32">
                  <c:v>77.900000000000006</c:v>
                </c:pt>
              </c:numCache>
            </c:numRef>
          </c:xVal>
          <c:yVal>
            <c:numRef>
              <c:f>公会計指標分析・財政指標組合せ分析表!$BP$51:$DC$51</c:f>
              <c:numCache>
                <c:formatCode>#,##0.0;"▲ "#,##0.0</c:formatCode>
                <c:ptCount val="40"/>
                <c:pt idx="0">
                  <c:v>95.2</c:v>
                </c:pt>
                <c:pt idx="8">
                  <c:v>105</c:v>
                </c:pt>
                <c:pt idx="16">
                  <c:v>81</c:v>
                </c:pt>
                <c:pt idx="24">
                  <c:v>81.5</c:v>
                </c:pt>
                <c:pt idx="32">
                  <c:v>67.5</c:v>
                </c:pt>
              </c:numCache>
            </c:numRef>
          </c:yVal>
          <c:smooth val="0"/>
          <c:extLst>
            <c:ext xmlns:c16="http://schemas.microsoft.com/office/drawing/2014/chart" uri="{C3380CC4-5D6E-409C-BE32-E72D297353CC}">
              <c16:uniqueId val="{00000009-F3BC-4D99-A1AA-72FEFC31D0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{8A99474C-5F01-4A1A-AB62-96B2A5E62931}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BC-4D99-A1AA-72FEFC31D0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{06A3E754-2171-403C-8258-757FCA757B18}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C-4D99-A1AA-72FEFC31D0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{6F140088-8AD0-4BF2-9613-A989C34FF55E}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C-4D99-A1AA-72FEFC31D0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{7BBAD3AF-F947-49B8-A2B8-07F6B6D99122}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C-4D99-A1AA-72FEFC31D0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{16D6D282-3179-43D7-834F-D33A76411E13}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C-4D99-A1AA-72FEFC31D01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{42564628-CC9C-4339-AB6C-0E5F032FAA74}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BC-4D99-A1AA-72FEFC31D015}"/>
                </c:ext>
              </c:extLst>
            </c:dLbl>
            <c:dLbl>
              <c:idx val="16"/>
              <c:layout>
                <c:manualLayout>
                  <c:x val="-2.915008985768674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{0E88AA5F-5AFE-4594-9D88-9753E944A886}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BC-4D99-A1AA-72FEFC31D015}"/>
                </c:ext>
              </c:extLst>
            </c:dLbl>
            <c:dLbl>
              <c:idx val="24"/>
              <c:layout>
                <c:manualLayout>
                  <c:x val="-3.5010861262119719E-2"/>
                  <c:y val="-5.950631440556914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{0A128538-0783-44D0-AD2E-BC18B8EF8CA5}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BC-4D99-A1AA-72FEFC31D015}"/>
                </c:ext>
              </c:extLst>
            </c:dLbl>
            <c:dLbl>
              <c:idx val="32"/>
              <c:layout>
                <c:manualLayout>
                  <c:x val="-3.2015750650234161E-2"/>
                  <c:y val="-6.99717698061612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{BF2AACE2-D57F-4D15-A70D-7A2EEE83E624}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BC-4D99-A1AA-72FEFC31D0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3BC-4D99-A1AA-72FEFC31D015}"/>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{8BEA9E81-D00E-423F-82C5-E69C698BB7B8}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5A6-467D-9B21-359A91CC5A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{BE65718D-18F3-4A06-9E8F-5791E3C9D52C}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A6-467D-9B21-359A91CC5A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{4D7B77B0-52F8-4826-BBB4-64FE0B329788}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A6-467D-9B21-359A91CC5A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{8FF0A8E5-4CAC-47F8-BD89-08B361E476AA}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A6-467D-9B21-359A91CC5A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{A4DA76C3-8BD5-4DCF-9327-BADBE19F83B2}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A6-467D-9B21-359A91CC5AA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{1165C614-7353-43A5-A427-C652D8B170B0}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5A6-467D-9B21-359A91CC5AA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{20CCECD6-EDB3-4262-BF91-6B7814696523}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5A6-467D-9B21-359A91CC5AA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{305D8C08-3F49-4D44-8DBD-BE7D55089ECE}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5A6-467D-9B21-359A91CC5AA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{968E14AD-A37B-4A7C-9D10-0390C7D5DA95}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5A6-467D-9B21-359A91CC5A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c:v>
                </c:pt>
                <c:pt idx="16">
                  <c:v>6.5</c:v>
                </c:pt>
                <c:pt idx="24">
                  <c:v>6.4</c:v>
                </c:pt>
                <c:pt idx="32">
                  <c:v>6</c:v>
                </c:pt>
              </c:numCache>
            </c:numRef>
          </c:xVal>
          <c:yVal>
            <c:numRef>
              <c:f>公会計指標分析・財政指標組合せ分析表!$BP$73:$DC$73</c:f>
              <c:numCache>
                <c:formatCode>#,##0.0;"▲ "#,##0.0</c:formatCode>
                <c:ptCount val="40"/>
                <c:pt idx="0">
                  <c:v>95.2</c:v>
                </c:pt>
                <c:pt idx="8">
                  <c:v>105</c:v>
                </c:pt>
                <c:pt idx="16">
                  <c:v>81</c:v>
                </c:pt>
                <c:pt idx="24">
                  <c:v>81.5</c:v>
                </c:pt>
                <c:pt idx="32">
                  <c:v>67.5</c:v>
                </c:pt>
              </c:numCache>
            </c:numRef>
          </c:yVal>
          <c:smooth val="0"/>
          <c:extLst>
            <c:ext xmlns:c16="http://schemas.microsoft.com/office/drawing/2014/chart" uri="{C3380CC4-5D6E-409C-BE32-E72D297353CC}">
              <c16:uniqueId val="{00000009-55A6-467D-9B21-359A91CC5A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5.158701889914905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{74C5CC8F-1466-44BA-BE2A-C79441F4FD36}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5A6-467D-9B21-359A91CC5A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{6C7CF567-4CD6-4358-92E2-7362EB8F2545}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A6-467D-9B21-359A91CC5A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{230B3C2F-7CAD-4BD0-9611-EF0FA6576DDF}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A6-467D-9B21-359A91CC5A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{E7B1EB26-32BC-46B3-A3C1-084115983A15}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A6-467D-9B21-359A91CC5A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{4D1CAF80-2CDB-4DDD-AD87-BA39CEBF2136}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A6-467D-9B21-359A91CC5AA9}"/>
                </c:ext>
              </c:extLst>
            </c:dLbl>
            <c:dLbl>
              <c:idx val="8"/>
              <c:layout>
                <c:manualLayout>
                  <c:x val="-1.8235628084249993E-2"/>
                  <c:y val="-5.46041631418987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{BB2C08B4-242B-4E27-8CB2-E2FEEA89D20B}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5A6-467D-9B21-359A91CC5AA9}"/>
                </c:ext>
              </c:extLst>
            </c:dLbl>
            <c:dLbl>
              <c:idx val="16"/>
              <c:layout>
                <c:manualLayout>
                  <c:x val="-3.1697991619110633E-2"/>
                  <c:y val="-8.10582454909799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{9AE801C5-618A-4571-9126-1A929E7B0D5C}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5A6-467D-9B21-359A91CC5AA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{7B4E6046-F485-4682-A2E5-A8DF60B5E13D}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5A6-467D-9B21-359A91CC5AA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{73CA89AA-F9D0-49BC-9FA0-8F45EC15F06E}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5A6-467D-9B21-359A91CC5A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5A6-467D-9B21-359A91CC5AA9}"/>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近年の基盤整備実施により元利償還金が</a:t>
          </a:r>
          <a:r>
            <a:rPr kumimoji="1" lang="ja-JP" altLang="en-US" sz="1100">
              <a:solidFill>
                <a:schemeClr val="dk1"/>
              </a:solidFill>
              <a:effectLst/>
              <a:latin typeface="+mn-lt"/>
              <a:ea typeface="+mn-ea"/>
              <a:cs typeface="+mn-cs"/>
            </a:rPr>
            <a:t>６百</a:t>
          </a:r>
          <a:r>
            <a:rPr kumimoji="1" lang="ja-JP" altLang="ja-JP" sz="1100">
              <a:solidFill>
                <a:schemeClr val="dk1"/>
              </a:solidFill>
              <a:effectLst/>
              <a:latin typeface="+mn-lt"/>
              <a:ea typeface="+mn-ea"/>
              <a:cs typeface="+mn-cs"/>
            </a:rPr>
            <a:t>万程度増額となった。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近年実施した排水路改良事業などの基盤整備に係る元金償還が開始され、</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増加するものと想定する。</a:t>
          </a:r>
          <a:endParaRPr lang="ja-JP" altLang="ja-JP" sz="1400">
            <a:effectLst/>
          </a:endParaRPr>
        </a:p>
        <a:p>
          <a:r>
            <a:rPr kumimoji="1" lang="ja-JP" altLang="ja-JP" sz="1100">
              <a:solidFill>
                <a:schemeClr val="dk1"/>
              </a:solidFill>
              <a:effectLst/>
              <a:latin typeface="+mn-lt"/>
              <a:ea typeface="+mn-ea"/>
              <a:cs typeface="+mn-cs"/>
            </a:rPr>
            <a:t>　引き続き、これまで以上に新規発行と返済のバランスを考慮し健全な財政運営に努める。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kumimoji="1" lang="en-US" altLang="ja-JP" sz="1000">
            <a:latin typeface="游ゴシック 本文"/>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近年実施している基盤整備により、一般会計等に係る地方債の現在高は同水準である。今後、</a:t>
          </a:r>
          <a:r>
            <a:rPr kumimoji="1" lang="ja-JP" altLang="en-US" sz="1100">
              <a:solidFill>
                <a:schemeClr val="dk1"/>
              </a:solidFill>
              <a:effectLst/>
              <a:latin typeface="+mn-lt"/>
              <a:ea typeface="+mn-ea"/>
              <a:cs typeface="+mn-cs"/>
            </a:rPr>
            <a:t>道路新設改良事業</a:t>
          </a:r>
          <a:r>
            <a:rPr kumimoji="1" lang="ja-JP" altLang="ja-JP" sz="1100">
              <a:solidFill>
                <a:schemeClr val="dk1"/>
              </a:solidFill>
              <a:effectLst/>
              <a:latin typeface="+mn-lt"/>
              <a:ea typeface="+mn-ea"/>
              <a:cs typeface="+mn-cs"/>
            </a:rPr>
            <a:t>などを実施するが、減少していくものと見込まれる。</a:t>
          </a:r>
          <a:endParaRPr lang="ja-JP" altLang="ja-JP" sz="1400">
            <a:effectLst/>
          </a:endParaRPr>
        </a:p>
        <a:p>
          <a:r>
            <a:rPr kumimoji="1" lang="ja-JP" altLang="ja-JP" sz="1100">
              <a:solidFill>
                <a:schemeClr val="dk1"/>
              </a:solidFill>
              <a:effectLst/>
              <a:latin typeface="+mn-lt"/>
              <a:ea typeface="+mn-ea"/>
              <a:cs typeface="+mn-cs"/>
            </a:rPr>
            <a:t>　また、下水道事業会計は財源の確保のため資本費平準化債の借入を始めたが、今後その返済が始まるため、中長期的な観点で分析し、バランスに優れた健全な財政運営に努める。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将来負担比率は昨年度から１４．０％減と大きく減少したが、これは下水道事業の繰出基準額の減により公営企業債等繰入見込額が６７１百万円減少したことが要因である。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岐阜県笠松町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個人町民税、法人町民税の増収により１億７６百万円程度積み立てた一方、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歳入予算の不足分を補うため、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となった。その他に火葬場管理運営事業や墓地管理運営事業のため「火葬場施設等整備基金」を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小中学校光文庫整備や歴史未来館展示活動推進事業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光文庫整備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基金」を２百万円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財政調整基金、その他特定目的基金の利用目的を明確にし、計画的に積立、取崩しを行っていく。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・次期ごみ処理施設整備基金：岐阜羽島衛生施設組合で計画中の次期ごみ処理施設建設に要する経費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・光文庫整備基金：小学校、中学校及び歴史未来館の図書の充実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・篤志者からの寄附金を「社会福祉基金」に１０百万円積み立てしたことによる増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・火葬場管理運営事業や墓地管理運営事業のため「火葬場施設等整備基金」を５百万円ほど取り崩したことによる減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・かさまつ応援基金：ふるさと納税として寄附のあったかさまつ応援寄附金を全額積立予定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令和元年度の決算余剰分が多額となり、その半分を積立したが、その積立額が歳入予算の不足分を補うために取り崩した額より少なかったため、８７百万円の減となった。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今後の経済変動や緊急課題に的確に対応するため、過去の実績等を踏まえ、実質単年度収支額の半分を積み立てる予定である。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積立金の利息分を積み立てることとしているため、大幅な増はない。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積立金の利息分を積み立てる予定であるが、平成２９、３０年度に実施した排水路改良事業やサイクリングロード整備事業に対する起債の償還が開始する令和４年度に償還のピークを迎えることや、今後の金利変動等による償還リスクに対応するため、必要に応じ、減債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51BE9E9-43BA-426E-A970-516C117BD1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20DA75E-612B-4FF3-A5D3-0931B3B383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2B4BC59-C4AD-4726-AF12-290461B7B67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9CB4EF1-D428-40F1-AC6B-33A1DBDF52B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6569146-27D3-4CFB-9CDA-A7BA7BAA840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53B2875-F2D0-42A6-9DFE-16D4B034636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9A54228-1FE7-43E7-B5B8-376B805E2F9A}"/>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08D327B-DDC0-4512-82A5-7DDD35A2611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EC01E9B-9FE2-4A53-B292-B9B012FF3E63}"/>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A47C92E-6C0D-4258-93CC-1D0ED67366D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D29C7E4-1FFB-4A97-A5F6-DD02FD46171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45E2EFA-29C7-41A2-B037-E425D7E23F1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7C5CBCA-AB51-457C-892B-C19E28A5218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ADBAA3F-DE24-4266-91FF-FA07698CB20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F86D401-A762-46C1-AC14-C9057F5549C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DD0E40-BC5E-481B-BFFC-A5541CD8B6C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9757599-92CC-4FC5-936C-1EE7594DBF7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8B327B5-AEF2-4E77-8434-EE80FC20C3B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69E471B-8C2A-4BB1-8600-7C4D0F65D3B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6CC3B01-2455-4ED6-8F90-CC13A28A2BA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A7084B9-DC95-445D-B62A-0BA4AD9EECC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1F37619-728B-439D-959B-27E0465DFF6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63F3FBD-F225-4344-BA81-8CA31EF37B5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D6B6410-24BB-4EFC-8099-7C971A7CEF3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3CB724D-3766-4B67-B1B4-81FF357B443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94B57A7-BEAE-4311-B183-93822757624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5822244-E3F8-4873-A0B6-ACE7CF73197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5ED2D2C-8C64-4A82-9FFB-850E41D4246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D58D281-9AB0-4455-887F-330FA014FE1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162404F-F79B-47FF-9B20-DB706E479E6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A6B5912-CCAB-4871-9B99-41A779C08F4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BAF4DDF-21AE-4F20-969E-1421CAD3C43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1DF3301-E195-43BF-A04A-87B19A573D2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9304F16-5005-4958-81E7-D7E2C407D5E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8DA3FBA-C65A-4A6D-ADC3-3864FA477B8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1826601-9EFC-4473-8D92-A4B1F58BE79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B78B00E-14BC-4545-9070-ED0BC97C643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E4232FC-B77D-447A-8F13-BF7118A1BEC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988F8B2-65BA-4359-9D82-58D2989588A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2191D58-2F64-4CDA-A791-8F549801017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E20C0D4-6E6E-459E-8D3E-971BBC8C823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E366763-9D03-43FD-9308-0558F5F12E5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1DEE923-C38B-47A1-B5DF-4D06E2383B4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86B1A63-0A71-44CF-8D52-E0A7BA4EEBD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9CB6D4A-E0D4-4859-8F04-CCECEA8ECD8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792D8BC-6488-49D1-8DC6-15F482470C1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D8E6FC4-9423-4264-A349-9FA77A925C0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類似団体平均値に比べ数値が高い理由としては、公共建築物の多くが昭和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年代に整備しており、その多くが大規模改修等の改修工事を行っていないのが原因と考える。今後は、公共施設等総合管理計画を基に整備に努める。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AAECC22-CD0F-484F-A032-A289DAD65916}"/>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CE27FCF-2255-42CF-BF53-4EA3FD7BD44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A8E32A8-7A0E-4324-B7DB-D3B4A2E4D7E6}"/>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46400A3-66DE-4598-B9DA-60E75FF33F12}"/>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EF348B7-A9FE-4210-9E03-E692F4634367}"/>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A246D51-40D8-4EB1-AFC9-0AD617B353C3}"/>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8A26C33-68B6-48E9-9430-9C97D8C83F6D}"/>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8868309-60D5-45E0-907B-EAC6BBB69D4C}"/>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4A526FF-CEED-4CBF-840F-98E31CFA4155}"/>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1BE283E-6243-4118-9080-61855002BA0A}"/>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2957B6A-C0EC-42A5-A71C-C5E00CDA5D64}"/>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97D1E54-4D2D-4A31-BC4E-4AD576BDF1E4}"/>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3F3F84E7-FB7C-40D8-9C27-F01D6F8DCE02}"/>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345A3C5-570C-49B0-B5A8-582CD58641B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126509D-B44B-4F4D-96F5-145C1FD95AD4}"/>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7DA6E73-C4B6-4A20-AA14-232B786EF2E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EF37DBB-1957-4C00-852B-ECCDD6C2152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643F218-102A-40FA-97E8-B6F1E8FD831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D8E8B80B-036E-42C0-8C1C-C2E660D5EF38}"/>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8AD5F902-1C47-440A-9CBE-787A20A1B488}"/>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9891217D-79DC-4E6F-A41E-619DBBC04A39}"/>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46BF7D7F-C894-4D3C-B3C7-2C2CE2E6983D}"/>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2772D1D2-98AA-4CF6-A5CB-721A42345016}"/>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id="{ADC775B6-E961-405D-9CB0-A8D2CDB17251}"/>
            </a:ext>
          </a:extLst>
        </xdr:cNvPr>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62ED49FB-0016-4555-98BA-5D70032A1F01}"/>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7101C683-926A-416F-B7B4-88911C98B6C2}"/>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7153903B-54A3-4434-8004-598944394374}"/>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410C8AA5-4ADD-4A39-89BD-E1B178364B94}"/>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990C7942-BCCF-4B04-9FFB-C541CE2E0535}"/>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0FFA8DC-EA18-44C1-8924-E79410C33FB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520E9D5-0E2C-4CCF-8EAA-8CBE9FE7753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852A93A-C429-4CE6-912E-A026263E713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1057905-F7EA-4D1F-8636-B79AE0EE8AA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E9ABE0D-BDD7-41D8-A8C0-9AA8FE0E1C9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3" name="楕円 82">
          <a:extLst>
            <a:ext uri="{FF2B5EF4-FFF2-40B4-BE49-F238E27FC236}">
              <a16:creationId xmlns:a16="http://schemas.microsoft.com/office/drawing/2014/main" id="{EED3DCE0-5FC6-4EAC-9349-C5A205520F18}"/>
            </a:ext>
          </a:extLst>
        </xdr:cNvPr>
        <xdr:cNvSpPr/>
      </xdr:nvSpPr>
      <xdr:spPr>
        <a:xfrm>
          <a:off x="4711700" y="56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4" name="有形固定資産減価償却率該当値テキスト">
          <a:extLst>
            <a:ext uri="{FF2B5EF4-FFF2-40B4-BE49-F238E27FC236}">
              <a16:creationId xmlns:a16="http://schemas.microsoft.com/office/drawing/2014/main" id="{DBCBBBA3-DE6D-49FE-836C-D629B45BDDCE}"/>
            </a:ext>
          </a:extLst>
        </xdr:cNvPr>
        <xdr:cNvSpPr txBox="1"/>
      </xdr:nvSpPr>
      <xdr:spPr>
        <a:xfrm>
          <a:off x="4813300" y="558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106226</xdr:rowOff>
    </xdr:from>
    <xdr:to>
      <xdr:col>19</xdr:col>
      <xdr:colOff>187325</xdr:colOff>
      <xdr:row>33</xdr:row>
      <xdr:rowOff>36376</xdr:rowOff>
    </xdr:to>
    <xdr:sp macro="" textlink="">
      <xdr:nvSpPr>
        <xdr:cNvPr id="85" name="楕円 84">
          <a:extLst>
            <a:ext uri="{FF2B5EF4-FFF2-40B4-BE49-F238E27FC236}">
              <a16:creationId xmlns:a16="http://schemas.microsoft.com/office/drawing/2014/main" id="{1FC493AB-E61A-4ADC-83FE-4A3A10A5EEFA}"/>
            </a:ext>
          </a:extLst>
        </xdr:cNvPr>
        <xdr:cNvSpPr/>
      </xdr:nvSpPr>
      <xdr:spPr>
        <a:xfrm>
          <a:off x="4000500" y="5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157026</xdr:rowOff>
    </xdr:from>
    <xdr:to>
      <xdr:col>23</xdr:col>
      <xdr:colOff>85725</xdr:colOff>
      <xdr:row>33</xdr:row>
      <xdr:rowOff>998</xdr:rowOff>
    </xdr:to>
    <xdr:cxnSp macro="">
      <xdr:nvCxnSpPr>
        <xdr:cNvPr id="86" name="直線コネクタ 85">
          <a:extLst>
            <a:ext uri="{FF2B5EF4-FFF2-40B4-BE49-F238E27FC236}">
              <a16:creationId xmlns:a16="http://schemas.microsoft.com/office/drawing/2014/main" id="{D73C0448-8AF9-48D6-8813-3D134F61BA72}"/>
            </a:ext>
          </a:extLst>
        </xdr:cNvPr>
        <xdr:cNvCxnSpPr/>
      </xdr:nvCxnSpPr>
      <xdr:spPr>
        <a:xfrm>
          <a:off x="4051300" y="5643426"/>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152491</xdr:rowOff>
    </xdr:from>
    <xdr:to>
      <xdr:col>15</xdr:col>
      <xdr:colOff>187325</xdr:colOff>
      <xdr:row>33</xdr:row>
      <xdr:rowOff>82641</xdr:rowOff>
    </xdr:to>
    <xdr:sp macro="" textlink="">
      <xdr:nvSpPr>
        <xdr:cNvPr id="87" name="楕円 86">
          <a:extLst>
            <a:ext uri="{FF2B5EF4-FFF2-40B4-BE49-F238E27FC236}">
              <a16:creationId xmlns:a16="http://schemas.microsoft.com/office/drawing/2014/main" id="{31E96790-F2FE-47B1-A0F1-4361ADB1BC15}"/>
            </a:ext>
          </a:extLst>
        </xdr:cNvPr>
        <xdr:cNvSpPr/>
      </xdr:nvSpPr>
      <xdr:spPr>
        <a:xfrm>
          <a:off x="3238500" y="56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157026</xdr:rowOff>
    </xdr:from>
    <xdr:to>
      <xdr:col>19</xdr:col>
      <xdr:colOff>136525</xdr:colOff>
      <xdr:row>33</xdr:row>
      <xdr:rowOff>31841</xdr:rowOff>
    </xdr:to>
    <xdr:cxnSp macro="">
      <xdr:nvCxnSpPr>
        <xdr:cNvPr id="88" name="直線コネクタ 87">
          <a:extLst>
            <a:ext uri="{FF2B5EF4-FFF2-40B4-BE49-F238E27FC236}">
              <a16:creationId xmlns:a16="http://schemas.microsoft.com/office/drawing/2014/main" id="{75863FE7-B8B0-494A-BA95-007A7CDAE14A}"/>
            </a:ext>
          </a:extLst>
        </xdr:cNvPr>
        <xdr:cNvCxnSpPr/>
      </xdr:nvCxnSpPr>
      <xdr:spPr>
        <a:xfrm flipV="1">
          <a:off x="3289300" y="5643426"/>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121648</xdr:rowOff>
    </xdr:from>
    <xdr:to>
      <xdr:col>11</xdr:col>
      <xdr:colOff>187325</xdr:colOff>
      <xdr:row>33</xdr:row>
      <xdr:rowOff>51798</xdr:rowOff>
    </xdr:to>
    <xdr:sp macro="" textlink="">
      <xdr:nvSpPr>
        <xdr:cNvPr id="89" name="楕円 88">
          <a:extLst>
            <a:ext uri="{FF2B5EF4-FFF2-40B4-BE49-F238E27FC236}">
              <a16:creationId xmlns:a16="http://schemas.microsoft.com/office/drawing/2014/main" id="{AEB99630-5B77-4337-B8F1-99791D1C2A16}"/>
            </a:ext>
          </a:extLst>
        </xdr:cNvPr>
        <xdr:cNvSpPr/>
      </xdr:nvSpPr>
      <xdr:spPr>
        <a:xfrm>
          <a:off x="2476500" y="56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998</xdr:rowOff>
    </xdr:from>
    <xdr:to>
      <xdr:col>15</xdr:col>
      <xdr:colOff>136525</xdr:colOff>
      <xdr:row>33</xdr:row>
      <xdr:rowOff>31841</xdr:rowOff>
    </xdr:to>
    <xdr:cxnSp macro="">
      <xdr:nvCxnSpPr>
        <xdr:cNvPr id="90" name="直線コネクタ 89">
          <a:extLst>
            <a:ext uri="{FF2B5EF4-FFF2-40B4-BE49-F238E27FC236}">
              <a16:creationId xmlns:a16="http://schemas.microsoft.com/office/drawing/2014/main" id="{65BE5F98-221F-4381-BCC3-F6D842C8CCDB}"/>
            </a:ext>
          </a:extLst>
        </xdr:cNvPr>
        <xdr:cNvCxnSpPr/>
      </xdr:nvCxnSpPr>
      <xdr:spPr>
        <a:xfrm>
          <a:off x="2527300" y="5658848"/>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153760</xdr:rowOff>
    </xdr:from>
    <xdr:to>
      <xdr:col>7</xdr:col>
      <xdr:colOff>187325</xdr:colOff>
      <xdr:row>34</xdr:row>
      <xdr:rowOff>83910</xdr:rowOff>
    </xdr:to>
    <xdr:sp macro="" textlink="">
      <xdr:nvSpPr>
        <xdr:cNvPr id="91" name="楕円 90">
          <a:extLst>
            <a:ext uri="{FF2B5EF4-FFF2-40B4-BE49-F238E27FC236}">
              <a16:creationId xmlns:a16="http://schemas.microsoft.com/office/drawing/2014/main" id="{3C87D554-D74C-456B-AA18-225C2B39DE51}"/>
            </a:ext>
          </a:extLst>
        </xdr:cNvPr>
        <xdr:cNvSpPr/>
      </xdr:nvSpPr>
      <xdr:spPr>
        <a:xfrm>
          <a:off x="1714500" y="581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998</xdr:rowOff>
    </xdr:from>
    <xdr:to>
      <xdr:col>11</xdr:col>
      <xdr:colOff>136525</xdr:colOff>
      <xdr:row>34</xdr:row>
      <xdr:rowOff>33110</xdr:rowOff>
    </xdr:to>
    <xdr:cxnSp macro="">
      <xdr:nvCxnSpPr>
        <xdr:cNvPr id="92" name="直線コネクタ 91">
          <a:extLst>
            <a:ext uri="{FF2B5EF4-FFF2-40B4-BE49-F238E27FC236}">
              <a16:creationId xmlns:a16="http://schemas.microsoft.com/office/drawing/2014/main" id="{429A6B73-D5A2-4F82-8497-8660BF9CFE82}"/>
            </a:ext>
          </a:extLst>
        </xdr:cNvPr>
        <xdr:cNvCxnSpPr/>
      </xdr:nvCxnSpPr>
      <xdr:spPr>
        <a:xfrm flipV="1">
          <a:off x="1765300" y="5658848"/>
          <a:ext cx="762000" cy="20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CA1C43EE-1A4C-4CA6-9EFD-9646E976E552}"/>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90577F42-0294-489E-81F4-655122E00462}"/>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id="{6ECE9ACF-A150-43AE-B751-93AD686F9846}"/>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31C5687B-5F68-441E-831E-977C4EA2EB13}"/>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27503</xdr:rowOff>
    </xdr:from>
    <xdr:ext cx="405111" cy="259045"/>
    <xdr:sp macro="" textlink="">
      <xdr:nvSpPr>
        <xdr:cNvPr id="97" name="n_1mainValue有形固定資産減価償却率">
          <a:extLst>
            <a:ext uri="{FF2B5EF4-FFF2-40B4-BE49-F238E27FC236}">
              <a16:creationId xmlns:a16="http://schemas.microsoft.com/office/drawing/2014/main" id="{D102AFFE-3CB4-4A4F-A2EB-21A08ABE00A1}"/>
            </a:ext>
          </a:extLst>
        </xdr:cNvPr>
        <xdr:cNvSpPr txBox="1"/>
      </xdr:nvSpPr>
      <xdr:spPr>
        <a:xfrm>
          <a:off x="3836044" y="568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98" name="n_2mainValue有形固定資産減価償却率">
          <a:extLst>
            <a:ext uri="{FF2B5EF4-FFF2-40B4-BE49-F238E27FC236}">
              <a16:creationId xmlns:a16="http://schemas.microsoft.com/office/drawing/2014/main" id="{104C9E4A-7BAE-4AB7-A05E-D47AAF8E01DA}"/>
            </a:ext>
          </a:extLst>
        </xdr:cNvPr>
        <xdr:cNvSpPr txBox="1"/>
      </xdr:nvSpPr>
      <xdr:spPr>
        <a:xfrm>
          <a:off x="3086744" y="573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42925</xdr:rowOff>
    </xdr:from>
    <xdr:ext cx="405111" cy="259045"/>
    <xdr:sp macro="" textlink="">
      <xdr:nvSpPr>
        <xdr:cNvPr id="99" name="n_3mainValue有形固定資産減価償却率">
          <a:extLst>
            <a:ext uri="{FF2B5EF4-FFF2-40B4-BE49-F238E27FC236}">
              <a16:creationId xmlns:a16="http://schemas.microsoft.com/office/drawing/2014/main" id="{99B3E4CB-95DA-4487-A671-153A4D251DE6}"/>
            </a:ext>
          </a:extLst>
        </xdr:cNvPr>
        <xdr:cNvSpPr txBox="1"/>
      </xdr:nvSpPr>
      <xdr:spPr>
        <a:xfrm>
          <a:off x="2324744" y="570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75037</xdr:rowOff>
    </xdr:from>
    <xdr:ext cx="405111" cy="259045"/>
    <xdr:sp macro="" textlink="">
      <xdr:nvSpPr>
        <xdr:cNvPr id="100" name="n_4mainValue有形固定資産減価償却率">
          <a:extLst>
            <a:ext uri="{FF2B5EF4-FFF2-40B4-BE49-F238E27FC236}">
              <a16:creationId xmlns:a16="http://schemas.microsoft.com/office/drawing/2014/main" id="{B14F7425-A4E5-4C3F-BD59-E1B7B0D4470B}"/>
            </a:ext>
          </a:extLst>
        </xdr:cNvPr>
        <xdr:cNvSpPr txBox="1"/>
      </xdr:nvSpPr>
      <xdr:spPr>
        <a:xfrm>
          <a:off x="1562744" y="590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1565CE2-E2F5-4870-BDF7-1E076C3CFC3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A26F6C89-1A61-4CAB-81A8-6622D0CF5E1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B6FC8D63-2B55-40CD-98F5-1319CC3D456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E8A2A50-C925-499A-86D8-C41BBB9CE04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9F2F314-12DA-43CB-A25E-171366D2F8D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E161681D-0D64-4DCE-8366-CACD1771ADA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1D10C7E-361A-4E38-BB47-E1BFD3D18AA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EE8D38E-73B8-4D00-8F2C-1ADC646D439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2D7F202-BDA9-467D-8BB9-BFC68C0E02E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72832BD-D2B8-42F5-B771-E1F72882547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182388A-D5F0-411D-AB0E-4889A4775AF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5659A1A-06A9-4E51-98C7-1590FEDCFEB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61D7D3B-EF86-4795-AE92-ED38CDC38A4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年度から実施している排水路改良事業、平成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年度から実施のサイクリングロード整備事業、平成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実施した運動公園改修事業など、近年は大規模な施設整備に係る借り入れが続いたため、債務償還可能年数も類似団体と比べると長くなっていたが、健全な財政運営に努めた結果、改善傾向にある。今後も、新規発行と返済のバランスを考慮し健全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533C294-C663-4115-90A2-E1804750D3E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DD3F8ED-98C8-4DA2-B513-3B7703936FA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AFB694B-474F-4148-93F4-B1FACAAC7DA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CF5AC387-2B21-4ED8-BF39-AF90987B1D43}"/>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BAE9A171-A033-48AB-8180-8BFA52702FD9}"/>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0FF2EF8F-D0A8-4A74-9928-95AF01B85392}"/>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40CAEDC7-5297-4D80-A8A3-00CFA310B55E}"/>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F4D6A9C9-AC78-446E-8B8D-B3B97085EAEE}"/>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4142FB12-AC97-4237-87C6-868808B8FB55}"/>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47EEDA10-AE35-4756-894E-DB6F0F3EA211}"/>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C812FE78-A88E-46F9-846F-AE54E31B8A4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D26FBD1-3FD4-4301-8AFF-FB8DC31658C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F600FA74-EC78-4652-A83D-5D04C62C549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ABC1B2B9-A52B-4337-98C6-19CD17814B8B}"/>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DBAFF5FF-2B1F-4D3F-BE51-BEE0AF5DAB16}"/>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E35AB4D1-4266-486A-8F2B-95FC207236EF}"/>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610BFC98-4D3B-4A45-B9CB-C91DF6A90DE3}"/>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65C87401-995F-4388-AB36-B1BC879BE17D}"/>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83FFE94C-85DB-434B-BF0E-3F0328EB8F1C}"/>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7A905ABF-68D6-4A56-A0EE-ADFAAC4B324D}"/>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38C38082-6E58-4AD0-92C7-700E7B22C90D}"/>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B29F98BC-D350-4FA4-A9B5-F5A826A55513}"/>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6C391091-DA07-47A3-A94C-A6A53CD87F2D}"/>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100681C2-EF52-43E1-94D6-CD31DD952176}"/>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FB5BB27-0E31-4DB1-8958-4A32C9EF93C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D3E7279-70FE-426F-85AE-181A1DFEF40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ACED811-70A0-48F5-AF6B-3CB31E48AF2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32028A4-83D5-4A35-AE0A-DED8E0E4C7D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72C8F19-8506-4873-AAAC-D5162256E28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85415</xdr:rowOff>
    </xdr:from>
    <xdr:to>
      <xdr:col>76</xdr:col>
      <xdr:colOff>73025</xdr:colOff>
      <xdr:row>31</xdr:row>
      <xdr:rowOff>15565</xdr:rowOff>
    </xdr:to>
    <xdr:sp macro="" textlink="">
      <xdr:nvSpPr>
        <xdr:cNvPr id="143" name="楕円 142">
          <a:extLst>
            <a:ext uri="{FF2B5EF4-FFF2-40B4-BE49-F238E27FC236}">
              <a16:creationId xmlns:a16="http://schemas.microsoft.com/office/drawing/2014/main" id="{AC040755-4AA0-4886-8604-E8D0AA821A91}"/>
            </a:ext>
          </a:extLst>
        </xdr:cNvPr>
        <xdr:cNvSpPr/>
      </xdr:nvSpPr>
      <xdr:spPr>
        <a:xfrm>
          <a:off x="14744700" y="52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63842</xdr:rowOff>
    </xdr:from>
    <xdr:ext cx="469744" cy="259045"/>
    <xdr:sp macro="" textlink="">
      <xdr:nvSpPr>
        <xdr:cNvPr id="144" name="債務償還比率該当値テキスト">
          <a:extLst>
            <a:ext uri="{FF2B5EF4-FFF2-40B4-BE49-F238E27FC236}">
              <a16:creationId xmlns:a16="http://schemas.microsoft.com/office/drawing/2014/main" id="{395C3F52-044C-42F2-AE96-D924414437AE}"/>
            </a:ext>
          </a:extLst>
        </xdr:cNvPr>
        <xdr:cNvSpPr txBox="1"/>
      </xdr:nvSpPr>
      <xdr:spPr>
        <a:xfrm>
          <a:off x="14846300" y="520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92299</xdr:rowOff>
    </xdr:from>
    <xdr:to>
      <xdr:col>72</xdr:col>
      <xdr:colOff>123825</xdr:colOff>
      <xdr:row>32</xdr:row>
      <xdr:rowOff>22449</xdr:rowOff>
    </xdr:to>
    <xdr:sp macro="" textlink="">
      <xdr:nvSpPr>
        <xdr:cNvPr id="145" name="楕円 144">
          <a:extLst>
            <a:ext uri="{FF2B5EF4-FFF2-40B4-BE49-F238E27FC236}">
              <a16:creationId xmlns:a16="http://schemas.microsoft.com/office/drawing/2014/main" id="{167320FA-FABF-4AF1-8265-74BB039EEB04}"/>
            </a:ext>
          </a:extLst>
        </xdr:cNvPr>
        <xdr:cNvSpPr/>
      </xdr:nvSpPr>
      <xdr:spPr>
        <a:xfrm>
          <a:off x="14033500" y="540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136215</xdr:rowOff>
    </xdr:from>
    <xdr:to>
      <xdr:col>76</xdr:col>
      <xdr:colOff>22225</xdr:colOff>
      <xdr:row>31</xdr:row>
      <xdr:rowOff>143099</xdr:rowOff>
    </xdr:to>
    <xdr:cxnSp macro="">
      <xdr:nvCxnSpPr>
        <xdr:cNvPr id="146" name="直線コネクタ 145">
          <a:extLst>
            <a:ext uri="{FF2B5EF4-FFF2-40B4-BE49-F238E27FC236}">
              <a16:creationId xmlns:a16="http://schemas.microsoft.com/office/drawing/2014/main" id="{A205AC3C-6B1A-4B35-A528-B00211BB2330}"/>
            </a:ext>
          </a:extLst>
        </xdr:cNvPr>
        <xdr:cNvCxnSpPr/>
      </xdr:nvCxnSpPr>
      <xdr:spPr>
        <a:xfrm flipV="1">
          <a:off x="14084300" y="5279715"/>
          <a:ext cx="711200" cy="1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62591</xdr:rowOff>
    </xdr:from>
    <xdr:to>
      <xdr:col>68</xdr:col>
      <xdr:colOff>123825</xdr:colOff>
      <xdr:row>31</xdr:row>
      <xdr:rowOff>164191</xdr:rowOff>
    </xdr:to>
    <xdr:sp macro="" textlink="">
      <xdr:nvSpPr>
        <xdr:cNvPr id="147" name="楕円 146">
          <a:extLst>
            <a:ext uri="{FF2B5EF4-FFF2-40B4-BE49-F238E27FC236}">
              <a16:creationId xmlns:a16="http://schemas.microsoft.com/office/drawing/2014/main" id="{C9E7DF91-DB5C-4D74-9241-9F375807D8B6}"/>
            </a:ext>
          </a:extLst>
        </xdr:cNvPr>
        <xdr:cNvSpPr/>
      </xdr:nvSpPr>
      <xdr:spPr>
        <a:xfrm>
          <a:off x="13271500" y="53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113391</xdr:rowOff>
    </xdr:from>
    <xdr:to>
      <xdr:col>72</xdr:col>
      <xdr:colOff>73025</xdr:colOff>
      <xdr:row>31</xdr:row>
      <xdr:rowOff>143099</xdr:rowOff>
    </xdr:to>
    <xdr:cxnSp macro="">
      <xdr:nvCxnSpPr>
        <xdr:cNvPr id="148" name="直線コネクタ 147">
          <a:extLst>
            <a:ext uri="{FF2B5EF4-FFF2-40B4-BE49-F238E27FC236}">
              <a16:creationId xmlns:a16="http://schemas.microsoft.com/office/drawing/2014/main" id="{92E7C5A0-997E-4AD4-80B9-C9A20954A14F}"/>
            </a:ext>
          </a:extLst>
        </xdr:cNvPr>
        <xdr:cNvCxnSpPr/>
      </xdr:nvCxnSpPr>
      <xdr:spPr>
        <a:xfrm>
          <a:off x="13322300" y="5428341"/>
          <a:ext cx="762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52832</xdr:rowOff>
    </xdr:from>
    <xdr:to>
      <xdr:col>64</xdr:col>
      <xdr:colOff>123825</xdr:colOff>
      <xdr:row>31</xdr:row>
      <xdr:rowOff>154432</xdr:rowOff>
    </xdr:to>
    <xdr:sp macro="" textlink="">
      <xdr:nvSpPr>
        <xdr:cNvPr id="149" name="楕円 148">
          <a:extLst>
            <a:ext uri="{FF2B5EF4-FFF2-40B4-BE49-F238E27FC236}">
              <a16:creationId xmlns:a16="http://schemas.microsoft.com/office/drawing/2014/main" id="{CC8C8A69-27E6-427D-8846-48C4B8FE33FE}"/>
            </a:ext>
          </a:extLst>
        </xdr:cNvPr>
        <xdr:cNvSpPr/>
      </xdr:nvSpPr>
      <xdr:spPr>
        <a:xfrm>
          <a:off x="12509500" y="53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103632</xdr:rowOff>
    </xdr:from>
    <xdr:to>
      <xdr:col>68</xdr:col>
      <xdr:colOff>73025</xdr:colOff>
      <xdr:row>31</xdr:row>
      <xdr:rowOff>113391</xdr:rowOff>
    </xdr:to>
    <xdr:cxnSp macro="">
      <xdr:nvCxnSpPr>
        <xdr:cNvPr id="150" name="直線コネクタ 149">
          <a:extLst>
            <a:ext uri="{FF2B5EF4-FFF2-40B4-BE49-F238E27FC236}">
              <a16:creationId xmlns:a16="http://schemas.microsoft.com/office/drawing/2014/main" id="{232E3527-DADB-4041-98C5-A819CACD6AE4}"/>
            </a:ext>
          </a:extLst>
        </xdr:cNvPr>
        <xdr:cNvCxnSpPr/>
      </xdr:nvCxnSpPr>
      <xdr:spPr>
        <a:xfrm>
          <a:off x="12560300" y="5418582"/>
          <a:ext cx="762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83922</xdr:rowOff>
    </xdr:from>
    <xdr:to>
      <xdr:col>60</xdr:col>
      <xdr:colOff>123825</xdr:colOff>
      <xdr:row>32</xdr:row>
      <xdr:rowOff>14072</xdr:rowOff>
    </xdr:to>
    <xdr:sp macro="" textlink="">
      <xdr:nvSpPr>
        <xdr:cNvPr id="151" name="楕円 150">
          <a:extLst>
            <a:ext uri="{FF2B5EF4-FFF2-40B4-BE49-F238E27FC236}">
              <a16:creationId xmlns:a16="http://schemas.microsoft.com/office/drawing/2014/main" id="{282EB8D8-12BC-44EF-B826-24132133C7C8}"/>
            </a:ext>
          </a:extLst>
        </xdr:cNvPr>
        <xdr:cNvSpPr/>
      </xdr:nvSpPr>
      <xdr:spPr>
        <a:xfrm>
          <a:off x="11747500" y="53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103632</xdr:rowOff>
    </xdr:from>
    <xdr:to>
      <xdr:col>64</xdr:col>
      <xdr:colOff>73025</xdr:colOff>
      <xdr:row>31</xdr:row>
      <xdr:rowOff>134722</xdr:rowOff>
    </xdr:to>
    <xdr:cxnSp macro="">
      <xdr:nvCxnSpPr>
        <xdr:cNvPr id="152" name="直線コネクタ 151">
          <a:extLst>
            <a:ext uri="{FF2B5EF4-FFF2-40B4-BE49-F238E27FC236}">
              <a16:creationId xmlns:a16="http://schemas.microsoft.com/office/drawing/2014/main" id="{A5ED924F-3A78-4D37-B76C-1C0046ABBB1C}"/>
            </a:ext>
          </a:extLst>
        </xdr:cNvPr>
        <xdr:cNvCxnSpPr/>
      </xdr:nvCxnSpPr>
      <xdr:spPr>
        <a:xfrm flipV="1">
          <a:off x="11798300" y="5418582"/>
          <a:ext cx="762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66BDE65E-918E-42F9-AA29-6B2865AC52D6}"/>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AD587AE2-C961-4884-B190-B2EF80850789}"/>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C8BD93EF-5B1A-40CC-ADE1-8FC32E59ECF5}"/>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1AD4A552-A91E-4D05-B89E-4A141238BEEA}"/>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13576</xdr:rowOff>
    </xdr:from>
    <xdr:ext cx="469744" cy="259045"/>
    <xdr:sp macro="" textlink="">
      <xdr:nvSpPr>
        <xdr:cNvPr id="157" name="n_1mainValue債務償還比率">
          <a:extLst>
            <a:ext uri="{FF2B5EF4-FFF2-40B4-BE49-F238E27FC236}">
              <a16:creationId xmlns:a16="http://schemas.microsoft.com/office/drawing/2014/main" id="{E236EA50-8758-4841-BEF6-543B40006BB3}"/>
            </a:ext>
          </a:extLst>
        </xdr:cNvPr>
        <xdr:cNvSpPr txBox="1"/>
      </xdr:nvSpPr>
      <xdr:spPr>
        <a:xfrm>
          <a:off x="13836727" y="549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155318</xdr:rowOff>
    </xdr:from>
    <xdr:ext cx="469744" cy="259045"/>
    <xdr:sp macro="" textlink="">
      <xdr:nvSpPr>
        <xdr:cNvPr id="158" name="n_2mainValue債務償還比率">
          <a:extLst>
            <a:ext uri="{FF2B5EF4-FFF2-40B4-BE49-F238E27FC236}">
              <a16:creationId xmlns:a16="http://schemas.microsoft.com/office/drawing/2014/main" id="{FA5FEFD5-42D1-47E2-B34D-0DE5339525F4}"/>
            </a:ext>
          </a:extLst>
        </xdr:cNvPr>
        <xdr:cNvSpPr txBox="1"/>
      </xdr:nvSpPr>
      <xdr:spPr>
        <a:xfrm>
          <a:off x="13087427" y="547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145559</xdr:rowOff>
    </xdr:from>
    <xdr:ext cx="469744" cy="259045"/>
    <xdr:sp macro="" textlink="">
      <xdr:nvSpPr>
        <xdr:cNvPr id="159" name="n_3mainValue債務償還比率">
          <a:extLst>
            <a:ext uri="{FF2B5EF4-FFF2-40B4-BE49-F238E27FC236}">
              <a16:creationId xmlns:a16="http://schemas.microsoft.com/office/drawing/2014/main" id="{A2A4CF04-E8A7-4625-8A8E-57636DE80E0F}"/>
            </a:ext>
          </a:extLst>
        </xdr:cNvPr>
        <xdr:cNvSpPr txBox="1"/>
      </xdr:nvSpPr>
      <xdr:spPr>
        <a:xfrm>
          <a:off x="12325427" y="546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5199</xdr:rowOff>
    </xdr:from>
    <xdr:ext cx="469744" cy="259045"/>
    <xdr:sp macro="" textlink="">
      <xdr:nvSpPr>
        <xdr:cNvPr id="160" name="n_4mainValue債務償還比率">
          <a:extLst>
            <a:ext uri="{FF2B5EF4-FFF2-40B4-BE49-F238E27FC236}">
              <a16:creationId xmlns:a16="http://schemas.microsoft.com/office/drawing/2014/main" id="{6E0D9DB2-0D03-4314-8C13-77D6F86FA68B}"/>
            </a:ext>
          </a:extLst>
        </xdr:cNvPr>
        <xdr:cNvSpPr txBox="1"/>
      </xdr:nvSpPr>
      <xdr:spPr>
        <a:xfrm>
          <a:off x="11563427" y="54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A8905D7-D007-47CF-8B35-C25861769F1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D5078C2B-8AEB-4A9E-863D-97B00F584A2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9176A02C-4D5E-4C6E-A280-C8099316AF5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1341ED22-4C16-466C-B796-8E37704078E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9FF7504-2BB3-4DFE-A5CC-65F19BCBFD7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DF6894EE-A93B-4206-B9DC-0CE2EEDF301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58C9A6-786A-40AF-AEDE-9247D8C1D7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082F47-8115-4F07-B7E5-FF81FAC783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9BDE56-A21A-4493-BE03-AF38D57C45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649249-050A-4ADB-B493-5C6914EB68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DE23F0-EA02-4888-ACCF-558DAA81A5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D804BF-0CDE-4E21-874B-791392D94C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7E5B3D-F5D6-41A3-A2A0-E6BB6A7154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4204C1-7994-4BC9-9DE2-58A8E0477B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88B23E-9448-4937-BF61-AD6D4BC66A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B1138E-B5B4-47EB-ADFA-820DD1FA17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2872AA-1B50-4667-AE17-47ECCE7CCD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367EE0-9A74-4352-BBFE-64D63D3C94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960370-E63A-4067-A402-586D8A60764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DC5B74-5E98-4513-B7F9-D756089E15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01E06C-F4EC-4CDF-89B7-F30F7B5DE6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08C0DFA-EA61-477E-B8CA-CFE78BA7944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3BFDAA-360F-4E8E-9C1D-D2C16BBCC5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BC3F05-0D2B-4EE3-B8F9-0F3A78ECB2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D976C9-4A11-43FD-92B4-1B545A60F9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1C443A-18E7-4A0E-8372-1CD1DA3F36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A30193-336D-4339-8DFC-0FFF492693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9329D6-712F-4633-B887-8D8152CAA0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521973-2D7E-4BF6-8CE8-C4DEBB166C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57E714-F453-4605-BFC3-05E732C10F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E17C60-D342-4A48-A186-0C062FD8F5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CBB75D-C97A-4265-AA57-D6078C191F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AD5F84-09D0-4369-AB09-56ADD77C66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9C75C7-4C31-4752-A478-5D2A30985D7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5160C1-9F66-495A-88DA-017686E37C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BC9340C-8990-4FF4-96B8-407972A2F35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3B6831-8F27-40F0-BBB5-73668DB65C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4A09C7-FD0D-47D3-9026-F4FEF9DFD2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E0BD5E-325A-4B9F-B906-E2307E00E8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D7102D-21BA-444D-B72E-3703474CEF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3F452A-6E92-4EAB-AFA4-059F50A384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9B4BD9-5D32-44E8-BE7A-744BF291E4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2F15E9-556A-4E69-BBB3-32CBDC262D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081D1F-2387-4157-B4A8-784B68A4E1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7C1690-A0F0-493C-B715-9E45C505DCF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A9799F7-B1B4-4E6F-A619-93B130E839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7765D55-8B39-42F0-85C9-1057E0384A0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0BC190F-029F-438D-860B-F8008AA6B4E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50C27CB-5FDB-4E66-A515-3D5447F3AEB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D979F70-36D3-4074-A90F-F529D74CC6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392E372-38CB-4F8F-A08F-8F42230181F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B0358C3-A6A8-4C39-826E-60234F408EE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196DBD7-7C01-415B-B717-B9B45616988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2B1B573-E6F3-47D9-9D2E-4D54EA6184E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4C34CBA-3E89-4CDE-AB8C-5B02ACF6C3E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C533989-7E7E-4415-A6D1-F1AC2D68249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219C969-2E5A-465A-BACE-8A9E69043C8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FE38227-AD02-428E-8314-9A17F494E7C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5C1417F-6DDB-4B90-BF7D-15D8773A34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D5D2D14-5D6A-4326-BD4E-C4EEB4896CC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1A32037-4EAC-44F8-826E-6FD4412E1E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EE07F6C-A4F3-4D54-ACCB-FBDDEB21EECF}"/>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DDCC8B6-D7EB-4DCE-BA1F-0A28F1CDC156}"/>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8E194E55-0F89-4DBA-8305-8DB7A20A80BE}"/>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73D754AC-6C83-4563-89D2-0D212657565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23136D57-7A14-460F-80C5-8D632C3A87BE}"/>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15F56143-A36C-4AE6-AE94-D42EEB363A8B}"/>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C0423214-0420-4823-8DC6-E87C5DA0DE58}"/>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F89B41D4-D124-4E16-9239-14182739D137}"/>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50B49504-AE40-4F9A-8C3E-E56443D3DA3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44DABB1C-26DA-40E9-916B-483C81124998}"/>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CA5ED7F2-FCE5-454D-B543-1B023559BFD5}"/>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8E02E6-FC43-4A6E-9C02-B41931F2FF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3DE00C-7E2F-4084-ACB3-BD93692114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24770E-F2BA-4446-8073-FD31042B0B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C42B32-E73C-4034-820E-81D268CEF1F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01E5EE-B7B4-4220-86EA-866E232BE3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133985</xdr:rowOff>
    </xdr:from>
    <xdr:to>
      <xdr:col>24</xdr:col>
      <xdr:colOff>114300</xdr:colOff>
      <xdr:row>42</xdr:row>
      <xdr:rowOff>64135</xdr:rowOff>
    </xdr:to>
    <xdr:sp macro="" textlink="">
      <xdr:nvSpPr>
        <xdr:cNvPr id="73" name="楕円 72">
          <a:extLst>
            <a:ext uri="{FF2B5EF4-FFF2-40B4-BE49-F238E27FC236}">
              <a16:creationId xmlns:a16="http://schemas.microsoft.com/office/drawing/2014/main" id="{B018C5D5-5CDB-4EF5-A040-CCF3C40DEE18}"/>
            </a:ext>
          </a:extLst>
        </xdr:cNvPr>
        <xdr:cNvSpPr/>
      </xdr:nvSpPr>
      <xdr:spPr>
        <a:xfrm>
          <a:off x="45847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48912</xdr:rowOff>
    </xdr:from>
    <xdr:ext cx="405111" cy="259045"/>
    <xdr:sp macro="" textlink="">
      <xdr:nvSpPr>
        <xdr:cNvPr id="74" name="【道路】&#10;有形固定資産減価償却率該当値テキスト">
          <a:extLst>
            <a:ext uri="{FF2B5EF4-FFF2-40B4-BE49-F238E27FC236}">
              <a16:creationId xmlns:a16="http://schemas.microsoft.com/office/drawing/2014/main" id="{5F8E8766-D294-4691-9332-4799C319154F}"/>
            </a:ext>
          </a:extLst>
        </xdr:cNvPr>
        <xdr:cNvSpPr txBox="1"/>
      </xdr:nvSpPr>
      <xdr:spPr>
        <a:xfrm>
          <a:off x="4673600" y="707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132080</xdr:rowOff>
    </xdr:from>
    <xdr:to>
      <xdr:col>20</xdr:col>
      <xdr:colOff>38100</xdr:colOff>
      <xdr:row>42</xdr:row>
      <xdr:rowOff>62230</xdr:rowOff>
    </xdr:to>
    <xdr:sp macro="" textlink="">
      <xdr:nvSpPr>
        <xdr:cNvPr id="75" name="楕円 74">
          <a:extLst>
            <a:ext uri="{FF2B5EF4-FFF2-40B4-BE49-F238E27FC236}">
              <a16:creationId xmlns:a16="http://schemas.microsoft.com/office/drawing/2014/main" id="{43FC9AEE-AE96-488A-97B0-0AD9C2400D7C}"/>
            </a:ext>
          </a:extLst>
        </xdr:cNvPr>
        <xdr:cNvSpPr/>
      </xdr:nvSpPr>
      <xdr:spPr>
        <a:xfrm>
          <a:off x="3746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11430</xdr:rowOff>
    </xdr:from>
    <xdr:to>
      <xdr:col>24</xdr:col>
      <xdr:colOff>63500</xdr:colOff>
      <xdr:row>42</xdr:row>
      <xdr:rowOff>13335</xdr:rowOff>
    </xdr:to>
    <xdr:cxnSp macro="">
      <xdr:nvCxnSpPr>
        <xdr:cNvPr id="76" name="直線コネクタ 75">
          <a:extLst>
            <a:ext uri="{FF2B5EF4-FFF2-40B4-BE49-F238E27FC236}">
              <a16:creationId xmlns:a16="http://schemas.microsoft.com/office/drawing/2014/main" id="{3FCD8455-4AB8-417F-930C-144AB111EB01}"/>
            </a:ext>
          </a:extLst>
        </xdr:cNvPr>
        <xdr:cNvCxnSpPr/>
      </xdr:nvCxnSpPr>
      <xdr:spPr>
        <a:xfrm>
          <a:off x="3797300" y="72123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7" name="楕円 76">
          <a:extLst>
            <a:ext uri="{FF2B5EF4-FFF2-40B4-BE49-F238E27FC236}">
              <a16:creationId xmlns:a16="http://schemas.microsoft.com/office/drawing/2014/main" id="{0AFC7642-7CED-4F59-9A6D-E70C645FBD04}"/>
            </a:ext>
          </a:extLst>
        </xdr:cNvPr>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11430</xdr:rowOff>
    </xdr:to>
    <xdr:cxnSp macro="">
      <xdr:nvCxnSpPr>
        <xdr:cNvPr id="78" name="直線コネクタ 77">
          <a:extLst>
            <a:ext uri="{FF2B5EF4-FFF2-40B4-BE49-F238E27FC236}">
              <a16:creationId xmlns:a16="http://schemas.microsoft.com/office/drawing/2014/main" id="{06C93C23-FDC6-4CC5-B0FF-0932EEAD29AD}"/>
            </a:ext>
          </a:extLst>
        </xdr:cNvPr>
        <xdr:cNvCxnSpPr/>
      </xdr:nvCxnSpPr>
      <xdr:spPr>
        <a:xfrm>
          <a:off x="2908300" y="7208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9" name="楕円 78">
          <a:extLst>
            <a:ext uri="{FF2B5EF4-FFF2-40B4-BE49-F238E27FC236}">
              <a16:creationId xmlns:a16="http://schemas.microsoft.com/office/drawing/2014/main" id="{C232407A-AEE0-48E2-B18A-69382E1D3C5F}"/>
            </a:ext>
          </a:extLst>
        </xdr:cNvPr>
        <xdr:cNvSpPr/>
      </xdr:nvSpPr>
      <xdr:spPr>
        <a:xfrm>
          <a:off x="196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38100</xdr:rowOff>
    </xdr:to>
    <xdr:cxnSp macro="">
      <xdr:nvCxnSpPr>
        <xdr:cNvPr id="80" name="直線コネクタ 79">
          <a:extLst>
            <a:ext uri="{FF2B5EF4-FFF2-40B4-BE49-F238E27FC236}">
              <a16:creationId xmlns:a16="http://schemas.microsoft.com/office/drawing/2014/main" id="{55DE0F1C-F455-4E06-ACAF-43DF7702BF42}"/>
            </a:ext>
          </a:extLst>
        </xdr:cNvPr>
        <xdr:cNvCxnSpPr/>
      </xdr:nvCxnSpPr>
      <xdr:spPr>
        <a:xfrm flipV="1">
          <a:off x="2019300" y="7208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122555</xdr:rowOff>
    </xdr:from>
    <xdr:to>
      <xdr:col>6</xdr:col>
      <xdr:colOff>38100</xdr:colOff>
      <xdr:row>42</xdr:row>
      <xdr:rowOff>52705</xdr:rowOff>
    </xdr:to>
    <xdr:sp macro="" textlink="">
      <xdr:nvSpPr>
        <xdr:cNvPr id="81" name="楕円 80">
          <a:extLst>
            <a:ext uri="{FF2B5EF4-FFF2-40B4-BE49-F238E27FC236}">
              <a16:creationId xmlns:a16="http://schemas.microsoft.com/office/drawing/2014/main" id="{172A1AF3-25B0-424B-B88F-DD6336972FBA}"/>
            </a:ext>
          </a:extLst>
        </xdr:cNvPr>
        <xdr:cNvSpPr/>
      </xdr:nvSpPr>
      <xdr:spPr>
        <a:xfrm>
          <a:off x="1079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1905</xdr:rowOff>
    </xdr:from>
    <xdr:to>
      <xdr:col>10</xdr:col>
      <xdr:colOff>114300</xdr:colOff>
      <xdr:row>42</xdr:row>
      <xdr:rowOff>38100</xdr:rowOff>
    </xdr:to>
    <xdr:cxnSp macro="">
      <xdr:nvCxnSpPr>
        <xdr:cNvPr id="82" name="直線コネクタ 81">
          <a:extLst>
            <a:ext uri="{FF2B5EF4-FFF2-40B4-BE49-F238E27FC236}">
              <a16:creationId xmlns:a16="http://schemas.microsoft.com/office/drawing/2014/main" id="{AD29C765-2E21-46E9-A35A-2732890CE9D9}"/>
            </a:ext>
          </a:extLst>
        </xdr:cNvPr>
        <xdr:cNvCxnSpPr/>
      </xdr:nvCxnSpPr>
      <xdr:spPr>
        <a:xfrm>
          <a:off x="1130300" y="7202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23AF395F-EB74-4706-8506-758CA03958AA}"/>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15F1FB76-DBB9-4EEF-883B-C1167F0FED1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78F663EA-2556-49E6-9A2F-30D5A522CC4D}"/>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52053770-B1B5-432A-A2CF-B90B59A5B9A9}"/>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53357</xdr:rowOff>
    </xdr:from>
    <xdr:ext cx="405111" cy="259045"/>
    <xdr:sp macro="" textlink="">
      <xdr:nvSpPr>
        <xdr:cNvPr id="87" name="n_1mainValue【道路】&#10;有形固定資産減価償却率">
          <a:extLst>
            <a:ext uri="{FF2B5EF4-FFF2-40B4-BE49-F238E27FC236}">
              <a16:creationId xmlns:a16="http://schemas.microsoft.com/office/drawing/2014/main" id="{A3B87781-9D6B-4E14-95E9-58113B924049}"/>
            </a:ext>
          </a:extLst>
        </xdr:cNvPr>
        <xdr:cNvSpPr txBox="1"/>
      </xdr:nvSpPr>
      <xdr:spPr>
        <a:xfrm>
          <a:off x="35820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2874E2DD-2017-46CB-848D-1A15A436C65A}"/>
            </a:ext>
          </a:extLst>
        </xdr:cNvPr>
        <xdr:cNvSpPr txBox="1"/>
      </xdr:nvSpPr>
      <xdr:spPr>
        <a:xfrm>
          <a:off x="2705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80027</xdr:rowOff>
    </xdr:from>
    <xdr:ext cx="469744" cy="259045"/>
    <xdr:sp macro="" textlink="">
      <xdr:nvSpPr>
        <xdr:cNvPr id="89" name="n_3mainValue【道路】&#10;有形固定資産減価償却率">
          <a:extLst>
            <a:ext uri="{FF2B5EF4-FFF2-40B4-BE49-F238E27FC236}">
              <a16:creationId xmlns:a16="http://schemas.microsoft.com/office/drawing/2014/main" id="{382AE46F-F896-4054-8B5F-DB52238D8179}"/>
            </a:ext>
          </a:extLst>
        </xdr:cNvPr>
        <xdr:cNvSpPr txBox="1"/>
      </xdr:nvSpPr>
      <xdr:spPr>
        <a:xfrm>
          <a:off x="1784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43832</xdr:rowOff>
    </xdr:from>
    <xdr:ext cx="405111" cy="259045"/>
    <xdr:sp macro="" textlink="">
      <xdr:nvSpPr>
        <xdr:cNvPr id="90" name="n_4mainValue【道路】&#10;有形固定資産減価償却率">
          <a:extLst>
            <a:ext uri="{FF2B5EF4-FFF2-40B4-BE49-F238E27FC236}">
              <a16:creationId xmlns:a16="http://schemas.microsoft.com/office/drawing/2014/main" id="{8B9B24F0-F21E-4E3F-ADC9-18719A6E1A79}"/>
            </a:ext>
          </a:extLst>
        </xdr:cNvPr>
        <xdr:cNvSpPr txBox="1"/>
      </xdr:nvSpPr>
      <xdr:spPr>
        <a:xfrm>
          <a:off x="9277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C830481-3A48-4F23-87FE-92C433DE822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24F0A3C-9AAF-4E57-AE1E-2C360D1E82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14CBB07-626D-44F2-A08E-7D6B0F0895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2F12987-8E80-4A4A-B4A0-6C0E6FF0CB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3DE6D87-3FC7-4246-965B-8C11FFB998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6D1AB2C-A210-4FC4-87E6-49E8BCF8CF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E65F55C-C7BA-4A17-9AB3-E25C2BB892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E5B34FF-3D74-4148-BC2F-78B8978C41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6B4D4E5-162D-43DD-9D5C-63CBAA8B4B3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406DD9C-01E4-4D95-92A4-C71994ABB35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508156B-3E98-4B33-B53E-2886C847E39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D6F9DAB-46DB-4D61-913F-227B7A1D9C0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FC50F13-0604-4E92-AAD3-894DA0CF07F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F77558B-423A-4DE3-9351-AAA592D730F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0A85514-EAAC-4A75-98E2-8DFF0D93DA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32E5445-2932-4F82-96AB-948F2DB1B03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B7FD639-7390-4AE5-8221-55B13491632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C45C77D-ABBE-4715-8DC1-7A8751D1BF8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347CC86-74DB-445C-9F87-AD82DD0CF11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55D22E3-6C3D-4699-9002-663FE95C7C3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28392D8-62BA-4006-A098-3C49AAB130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6AF2215D-FC37-4624-9CAD-E6444FACF97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1AAF3D0-CFF5-4E8C-8617-2BE1285FF5B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27B61432-C0C0-47A7-BA18-C9E58638F953}"/>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114F056-9317-443D-ABD2-6D8F8D1C454C}"/>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4C403179-7C62-45CE-B4CA-828C4E25C3DF}"/>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9B813087-202B-4F2B-B3DB-2905BA038A1E}"/>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A5371AA3-1C09-436F-810E-CFE89EB9254C}"/>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2BD53697-79FA-421D-887B-7142336069D5}"/>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40EC32B4-A232-4E19-A843-C43B09134256}"/>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BE611365-B91C-4937-977D-0520CEBE1313}"/>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F1BDA01B-4AF3-4510-A308-2301A6C98FEA}"/>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7FAAF013-D5FB-41C1-8DFA-E21F166D72A2}"/>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C72CD08A-6D1F-4481-B6AC-0D1DED3474A4}"/>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6612306-9852-48EC-81F2-3E9B2D6407C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FDDA4C-77BD-4EF6-9798-8F9FBFAD65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F8F842-093C-4800-9B31-363A59D6F2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AEF85CD-3044-4C26-A452-1B045F852D2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308C1AB-62E5-43CD-BA6D-ED79F08831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64376</xdr:rowOff>
    </xdr:from>
    <xdr:to>
      <xdr:col>55</xdr:col>
      <xdr:colOff>50800</xdr:colOff>
      <xdr:row>40</xdr:row>
      <xdr:rowOff>165976</xdr:rowOff>
    </xdr:to>
    <xdr:sp macro="" textlink="">
      <xdr:nvSpPr>
        <xdr:cNvPr id="130" name="楕円 129">
          <a:extLst>
            <a:ext uri="{FF2B5EF4-FFF2-40B4-BE49-F238E27FC236}">
              <a16:creationId xmlns:a16="http://schemas.microsoft.com/office/drawing/2014/main" id="{1CD419F9-2758-4FC7-A8DA-8FA81934B73B}"/>
            </a:ext>
          </a:extLst>
        </xdr:cNvPr>
        <xdr:cNvSpPr/>
      </xdr:nvSpPr>
      <xdr:spPr>
        <a:xfrm>
          <a:off x="10426700" y="69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42803</xdr:rowOff>
    </xdr:from>
    <xdr:ext cx="469744" cy="259045"/>
    <xdr:sp macro="" textlink="">
      <xdr:nvSpPr>
        <xdr:cNvPr id="131" name="【道路】&#10;一人当たり延長該当値テキスト">
          <a:extLst>
            <a:ext uri="{FF2B5EF4-FFF2-40B4-BE49-F238E27FC236}">
              <a16:creationId xmlns:a16="http://schemas.microsoft.com/office/drawing/2014/main" id="{26417CF1-C27D-481C-BCEC-5EA6F84D547E}"/>
            </a:ext>
          </a:extLst>
        </xdr:cNvPr>
        <xdr:cNvSpPr txBox="1"/>
      </xdr:nvSpPr>
      <xdr:spPr>
        <a:xfrm>
          <a:off x="10515600" y="69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66586</xdr:rowOff>
    </xdr:from>
    <xdr:to>
      <xdr:col>50</xdr:col>
      <xdr:colOff>165100</xdr:colOff>
      <xdr:row>40</xdr:row>
      <xdr:rowOff>168186</xdr:rowOff>
    </xdr:to>
    <xdr:sp macro="" textlink="">
      <xdr:nvSpPr>
        <xdr:cNvPr id="132" name="楕円 131">
          <a:extLst>
            <a:ext uri="{FF2B5EF4-FFF2-40B4-BE49-F238E27FC236}">
              <a16:creationId xmlns:a16="http://schemas.microsoft.com/office/drawing/2014/main" id="{511467F4-10C3-4ED7-B7C5-242DE90ED20D}"/>
            </a:ext>
          </a:extLst>
        </xdr:cNvPr>
        <xdr:cNvSpPr/>
      </xdr:nvSpPr>
      <xdr:spPr>
        <a:xfrm>
          <a:off x="9588500" y="6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115176</xdr:rowOff>
    </xdr:from>
    <xdr:to>
      <xdr:col>55</xdr:col>
      <xdr:colOff>0</xdr:colOff>
      <xdr:row>40</xdr:row>
      <xdr:rowOff>117386</xdr:rowOff>
    </xdr:to>
    <xdr:cxnSp macro="">
      <xdr:nvCxnSpPr>
        <xdr:cNvPr id="133" name="直線コネクタ 132">
          <a:extLst>
            <a:ext uri="{FF2B5EF4-FFF2-40B4-BE49-F238E27FC236}">
              <a16:creationId xmlns:a16="http://schemas.microsoft.com/office/drawing/2014/main" id="{B2E21D81-DC22-43E5-B673-56FF77207852}"/>
            </a:ext>
          </a:extLst>
        </xdr:cNvPr>
        <xdr:cNvCxnSpPr/>
      </xdr:nvCxnSpPr>
      <xdr:spPr>
        <a:xfrm flipV="1">
          <a:off x="9639300" y="6973176"/>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67119</xdr:rowOff>
    </xdr:from>
    <xdr:to>
      <xdr:col>46</xdr:col>
      <xdr:colOff>38100</xdr:colOff>
      <xdr:row>40</xdr:row>
      <xdr:rowOff>168719</xdr:rowOff>
    </xdr:to>
    <xdr:sp macro="" textlink="">
      <xdr:nvSpPr>
        <xdr:cNvPr id="134" name="楕円 133">
          <a:extLst>
            <a:ext uri="{FF2B5EF4-FFF2-40B4-BE49-F238E27FC236}">
              <a16:creationId xmlns:a16="http://schemas.microsoft.com/office/drawing/2014/main" id="{5EEC8172-005F-489D-80E0-0A52F22F79B2}"/>
            </a:ext>
          </a:extLst>
        </xdr:cNvPr>
        <xdr:cNvSpPr/>
      </xdr:nvSpPr>
      <xdr:spPr>
        <a:xfrm>
          <a:off x="8699500" y="69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117386</xdr:rowOff>
    </xdr:from>
    <xdr:to>
      <xdr:col>50</xdr:col>
      <xdr:colOff>114300</xdr:colOff>
      <xdr:row>40</xdr:row>
      <xdr:rowOff>117919</xdr:rowOff>
    </xdr:to>
    <xdr:cxnSp macro="">
      <xdr:nvCxnSpPr>
        <xdr:cNvPr id="135" name="直線コネクタ 134">
          <a:extLst>
            <a:ext uri="{FF2B5EF4-FFF2-40B4-BE49-F238E27FC236}">
              <a16:creationId xmlns:a16="http://schemas.microsoft.com/office/drawing/2014/main" id="{AC4362C4-616D-4EEC-97E9-C10D3BCF2BF4}"/>
            </a:ext>
          </a:extLst>
        </xdr:cNvPr>
        <xdr:cNvCxnSpPr/>
      </xdr:nvCxnSpPr>
      <xdr:spPr>
        <a:xfrm flipV="1">
          <a:off x="8750300" y="697538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68034</xdr:rowOff>
    </xdr:from>
    <xdr:to>
      <xdr:col>41</xdr:col>
      <xdr:colOff>101600</xdr:colOff>
      <xdr:row>40</xdr:row>
      <xdr:rowOff>169634</xdr:rowOff>
    </xdr:to>
    <xdr:sp macro="" textlink="">
      <xdr:nvSpPr>
        <xdr:cNvPr id="136" name="楕円 135">
          <a:extLst>
            <a:ext uri="{FF2B5EF4-FFF2-40B4-BE49-F238E27FC236}">
              <a16:creationId xmlns:a16="http://schemas.microsoft.com/office/drawing/2014/main" id="{29516D51-2B85-4533-961C-DEBA88E4D75F}"/>
            </a:ext>
          </a:extLst>
        </xdr:cNvPr>
        <xdr:cNvSpPr/>
      </xdr:nvSpPr>
      <xdr:spPr>
        <a:xfrm>
          <a:off x="7810500" y="6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117919</xdr:rowOff>
    </xdr:from>
    <xdr:to>
      <xdr:col>45</xdr:col>
      <xdr:colOff>177800</xdr:colOff>
      <xdr:row>40</xdr:row>
      <xdr:rowOff>118834</xdr:rowOff>
    </xdr:to>
    <xdr:cxnSp macro="">
      <xdr:nvCxnSpPr>
        <xdr:cNvPr id="137" name="直線コネクタ 136">
          <a:extLst>
            <a:ext uri="{FF2B5EF4-FFF2-40B4-BE49-F238E27FC236}">
              <a16:creationId xmlns:a16="http://schemas.microsoft.com/office/drawing/2014/main" id="{3D26E99B-439F-4E9D-8FE1-BB8A45FD4F9E}"/>
            </a:ext>
          </a:extLst>
        </xdr:cNvPr>
        <xdr:cNvCxnSpPr/>
      </xdr:nvCxnSpPr>
      <xdr:spPr>
        <a:xfrm flipV="1">
          <a:off x="7861300" y="69759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69329</xdr:rowOff>
    </xdr:from>
    <xdr:to>
      <xdr:col>36</xdr:col>
      <xdr:colOff>165100</xdr:colOff>
      <xdr:row>40</xdr:row>
      <xdr:rowOff>170929</xdr:rowOff>
    </xdr:to>
    <xdr:sp macro="" textlink="">
      <xdr:nvSpPr>
        <xdr:cNvPr id="138" name="楕円 137">
          <a:extLst>
            <a:ext uri="{FF2B5EF4-FFF2-40B4-BE49-F238E27FC236}">
              <a16:creationId xmlns:a16="http://schemas.microsoft.com/office/drawing/2014/main" id="{527C53F3-A72C-4C0F-A6D4-1C7F36E3EACA}"/>
            </a:ext>
          </a:extLst>
        </xdr:cNvPr>
        <xdr:cNvSpPr/>
      </xdr:nvSpPr>
      <xdr:spPr>
        <a:xfrm>
          <a:off x="6921500" y="69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118834</xdr:rowOff>
    </xdr:from>
    <xdr:to>
      <xdr:col>41</xdr:col>
      <xdr:colOff>50800</xdr:colOff>
      <xdr:row>40</xdr:row>
      <xdr:rowOff>120129</xdr:rowOff>
    </xdr:to>
    <xdr:cxnSp macro="">
      <xdr:nvCxnSpPr>
        <xdr:cNvPr id="139" name="直線コネクタ 138">
          <a:extLst>
            <a:ext uri="{FF2B5EF4-FFF2-40B4-BE49-F238E27FC236}">
              <a16:creationId xmlns:a16="http://schemas.microsoft.com/office/drawing/2014/main" id="{0D00D672-8FF7-4E40-B132-E44C0B757554}"/>
            </a:ext>
          </a:extLst>
        </xdr:cNvPr>
        <xdr:cNvCxnSpPr/>
      </xdr:nvCxnSpPr>
      <xdr:spPr>
        <a:xfrm flipV="1">
          <a:off x="6972300" y="697683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C812E3F5-C7CA-431B-84D9-4D986DBF49A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172BD6F6-A7F3-4FCE-96D0-1396F569A75F}"/>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6854512C-C1D9-4485-BEAC-054AA017826B}"/>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6D79E3C3-D90C-4330-A419-ACFD73AED94C}"/>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159313</xdr:rowOff>
    </xdr:from>
    <xdr:ext cx="469744" cy="259045"/>
    <xdr:sp macro="" textlink="">
      <xdr:nvSpPr>
        <xdr:cNvPr id="144" name="n_1mainValue【道路】&#10;一人当たり延長">
          <a:extLst>
            <a:ext uri="{FF2B5EF4-FFF2-40B4-BE49-F238E27FC236}">
              <a16:creationId xmlns:a16="http://schemas.microsoft.com/office/drawing/2014/main" id="{C05D0514-6DB4-4E2A-8D99-35C0E14FF40E}"/>
            </a:ext>
          </a:extLst>
        </xdr:cNvPr>
        <xdr:cNvSpPr txBox="1"/>
      </xdr:nvSpPr>
      <xdr:spPr>
        <a:xfrm>
          <a:off x="9391727" y="7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159846</xdr:rowOff>
    </xdr:from>
    <xdr:ext cx="469744" cy="259045"/>
    <xdr:sp macro="" textlink="">
      <xdr:nvSpPr>
        <xdr:cNvPr id="145" name="n_2mainValue【道路】&#10;一人当たり延長">
          <a:extLst>
            <a:ext uri="{FF2B5EF4-FFF2-40B4-BE49-F238E27FC236}">
              <a16:creationId xmlns:a16="http://schemas.microsoft.com/office/drawing/2014/main" id="{067B7ECB-8D0C-4F4E-A552-BE19414244B7}"/>
            </a:ext>
          </a:extLst>
        </xdr:cNvPr>
        <xdr:cNvSpPr txBox="1"/>
      </xdr:nvSpPr>
      <xdr:spPr>
        <a:xfrm>
          <a:off x="8515427" y="70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160761</xdr:rowOff>
    </xdr:from>
    <xdr:ext cx="469744" cy="259045"/>
    <xdr:sp macro="" textlink="">
      <xdr:nvSpPr>
        <xdr:cNvPr id="146" name="n_3mainValue【道路】&#10;一人当たり延長">
          <a:extLst>
            <a:ext uri="{FF2B5EF4-FFF2-40B4-BE49-F238E27FC236}">
              <a16:creationId xmlns:a16="http://schemas.microsoft.com/office/drawing/2014/main" id="{8AA00AAE-8E0C-4DB8-9A54-BC66779E1A05}"/>
            </a:ext>
          </a:extLst>
        </xdr:cNvPr>
        <xdr:cNvSpPr txBox="1"/>
      </xdr:nvSpPr>
      <xdr:spPr>
        <a:xfrm>
          <a:off x="7626427" y="70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162056</xdr:rowOff>
    </xdr:from>
    <xdr:ext cx="469744" cy="259045"/>
    <xdr:sp macro="" textlink="">
      <xdr:nvSpPr>
        <xdr:cNvPr id="147" name="n_4mainValue【道路】&#10;一人当たり延長">
          <a:extLst>
            <a:ext uri="{FF2B5EF4-FFF2-40B4-BE49-F238E27FC236}">
              <a16:creationId xmlns:a16="http://schemas.microsoft.com/office/drawing/2014/main" id="{15B06B5F-F295-42EC-9518-39156C2ED3F1}"/>
            </a:ext>
          </a:extLst>
        </xdr:cNvPr>
        <xdr:cNvSpPr txBox="1"/>
      </xdr:nvSpPr>
      <xdr:spPr>
        <a:xfrm>
          <a:off x="6737427" y="70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638353E-230A-4869-81A2-82864CFAE68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BC23C1D-64FC-4211-A311-8D09CCBF66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AACD145-A140-4953-9E42-B2111A7568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6C25B1E-47D8-48AE-AC94-BEC92A1B08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65AF582-5757-4464-8030-C98CCBA6B10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5922426-1D8F-4AAB-B428-12133135C0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5956723-04CC-4636-9981-6489542A96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E93BF39-498E-4BA0-A7AE-2E363A285C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7E9E0A6-68CB-4D22-952D-223AB7282B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6EF8B77-006B-435D-808B-849AE279C1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124EB14-65CC-4555-A27E-C4BCF46B15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43F9471-1120-4A0F-9BEF-25DCF8EB514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180C923-5F9E-4D7E-AD82-2188F820FB3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0EACDAC-28B6-42CA-B29A-0341BE6174F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A6A2BE0-0EB8-43AA-83E8-E5BC3EF19FB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79FD4FE-88E5-410D-B94A-B8F848B34B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9B46C32-7E8B-4EA0-9DAE-14357365719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8C9AAE5-2F33-4C51-9115-FEAB42A05DD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A3FC451-96CF-4AE2-8371-5FB24B0AF5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EAACB8D-90BF-44DB-953F-FFBFAED5EF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C6AF928-F55A-46A3-BDCA-00B66D237EF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83798F9-C427-46B2-A895-78B521819B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17B720A-4A85-4138-85CC-D27F9BEF60E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131A922-58DA-416B-8E2C-7188F1F74D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CBFD6A5-39B7-4802-9CFD-E351653AB4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4C30DEA3-0ED7-41E7-AF1E-9081C8B2614F}"/>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CA25BC0-DADA-4A5E-9F4E-FE1E24682458}"/>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542A973E-95D1-499D-95C2-E1D606C4B50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FACD491-188D-4857-8E97-426A2F28E9FD}"/>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D1E77137-78F8-4A79-88A1-3ADE9E43126F}"/>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E7E313E-41E1-43C6-B1D6-1607D562623E}"/>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7F5C4B1C-F701-4C9E-821D-3250EC31D184}"/>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16D5CFA0-307F-4E3E-AB28-869F6D7191BD}"/>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AC25B5EB-2502-4E71-9C29-67387E344628}"/>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AAD5DDF6-EB24-4E61-8ED8-66CCDDBF0F2C}"/>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8F38A90F-847A-4CD5-A723-83926FAE3CCD}"/>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200E9A-1D51-4F8C-A83E-7D10ED0A08A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FFEA6A-B899-419A-85B1-0982B0BF20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6DCD961-CD5B-4A07-8403-571011C13D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977051A-B588-4E72-898B-534E5104E8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A686C8C-D026-4215-A2AA-C6FF3F4F51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189" name="楕円 188">
          <a:extLst>
            <a:ext uri="{FF2B5EF4-FFF2-40B4-BE49-F238E27FC236}">
              <a16:creationId xmlns:a16="http://schemas.microsoft.com/office/drawing/2014/main" id="{C1ADAD36-B88A-4EEB-9A2F-F8F09D928A7B}"/>
            </a:ext>
          </a:extLst>
        </xdr:cNvPr>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11EB7BD-37C8-4B5E-BFD3-1C9059EE2C55}"/>
            </a:ext>
          </a:extLst>
        </xdr:cNvPr>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xdr:rowOff>
    </xdr:from>
    <xdr:to>
      <xdr:col>20</xdr:col>
      <xdr:colOff>38100</xdr:colOff>
      <xdr:row>63</xdr:row>
      <xdr:rowOff>104684</xdr:rowOff>
    </xdr:to>
    <xdr:sp macro="" textlink="">
      <xdr:nvSpPr>
        <xdr:cNvPr id="191" name="楕円 190">
          <a:extLst>
            <a:ext uri="{FF2B5EF4-FFF2-40B4-BE49-F238E27FC236}">
              <a16:creationId xmlns:a16="http://schemas.microsoft.com/office/drawing/2014/main" id="{EDDE4855-EF43-4E8A-B635-03E39C422E80}"/>
            </a:ext>
          </a:extLst>
        </xdr:cNvPr>
        <xdr:cNvSpPr/>
      </xdr:nvSpPr>
      <xdr:spPr>
        <a:xfrm>
          <a:off x="3746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53884</xdr:rowOff>
    </xdr:from>
    <xdr:to>
      <xdr:col>24</xdr:col>
      <xdr:colOff>63500</xdr:colOff>
      <xdr:row>63</xdr:row>
      <xdr:rowOff>70213</xdr:rowOff>
    </xdr:to>
    <xdr:cxnSp macro="">
      <xdr:nvCxnSpPr>
        <xdr:cNvPr id="192" name="直線コネクタ 191">
          <a:extLst>
            <a:ext uri="{FF2B5EF4-FFF2-40B4-BE49-F238E27FC236}">
              <a16:creationId xmlns:a16="http://schemas.microsoft.com/office/drawing/2014/main" id="{C4EC169B-501D-46FF-BC08-574578146887}"/>
            </a:ext>
          </a:extLst>
        </xdr:cNvPr>
        <xdr:cNvCxnSpPr/>
      </xdr:nvCxnSpPr>
      <xdr:spPr>
        <a:xfrm>
          <a:off x="3797300" y="108552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3" name="楕円 192">
          <a:extLst>
            <a:ext uri="{FF2B5EF4-FFF2-40B4-BE49-F238E27FC236}">
              <a16:creationId xmlns:a16="http://schemas.microsoft.com/office/drawing/2014/main" id="{D57D37EA-0A45-4407-89C1-B52701C6EA56}"/>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53884</xdr:rowOff>
    </xdr:to>
    <xdr:cxnSp macro="">
      <xdr:nvCxnSpPr>
        <xdr:cNvPr id="194" name="直線コネクタ 193">
          <a:extLst>
            <a:ext uri="{FF2B5EF4-FFF2-40B4-BE49-F238E27FC236}">
              <a16:creationId xmlns:a16="http://schemas.microsoft.com/office/drawing/2014/main" id="{83CA5220-D3D1-4F7D-9F2A-5682AA452E94}"/>
            </a:ext>
          </a:extLst>
        </xdr:cNvPr>
        <xdr:cNvCxnSpPr/>
      </xdr:nvCxnSpPr>
      <xdr:spPr>
        <a:xfrm>
          <a:off x="2908300" y="108356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195" name="楕円 194">
          <a:extLst>
            <a:ext uri="{FF2B5EF4-FFF2-40B4-BE49-F238E27FC236}">
              <a16:creationId xmlns:a16="http://schemas.microsoft.com/office/drawing/2014/main" id="{0FFE3BC2-BEB2-495E-BDDB-87DE7C944218}"/>
            </a:ext>
          </a:extLst>
        </xdr:cNvPr>
        <xdr:cNvSpPr/>
      </xdr:nvSpPr>
      <xdr:spPr>
        <a:xfrm>
          <a:off x="196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16328</xdr:rowOff>
    </xdr:from>
    <xdr:to>
      <xdr:col>15</xdr:col>
      <xdr:colOff>50800</xdr:colOff>
      <xdr:row>63</xdr:row>
      <xdr:rowOff>34290</xdr:rowOff>
    </xdr:to>
    <xdr:cxnSp macro="">
      <xdr:nvCxnSpPr>
        <xdr:cNvPr id="196" name="直線コネクタ 195">
          <a:extLst>
            <a:ext uri="{FF2B5EF4-FFF2-40B4-BE49-F238E27FC236}">
              <a16:creationId xmlns:a16="http://schemas.microsoft.com/office/drawing/2014/main" id="{3191A4BA-1327-4E46-B288-611238782145}"/>
            </a:ext>
          </a:extLst>
        </xdr:cNvPr>
        <xdr:cNvCxnSpPr/>
      </xdr:nvCxnSpPr>
      <xdr:spPr>
        <a:xfrm>
          <a:off x="2019300" y="108176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115751</xdr:rowOff>
    </xdr:from>
    <xdr:to>
      <xdr:col>6</xdr:col>
      <xdr:colOff>38100</xdr:colOff>
      <xdr:row>63</xdr:row>
      <xdr:rowOff>45901</xdr:rowOff>
    </xdr:to>
    <xdr:sp macro="" textlink="">
      <xdr:nvSpPr>
        <xdr:cNvPr id="197" name="楕円 196">
          <a:extLst>
            <a:ext uri="{FF2B5EF4-FFF2-40B4-BE49-F238E27FC236}">
              <a16:creationId xmlns:a16="http://schemas.microsoft.com/office/drawing/2014/main" id="{3D16A297-C12F-473B-9530-91B99E1615EE}"/>
            </a:ext>
          </a:extLst>
        </xdr:cNvPr>
        <xdr:cNvSpPr/>
      </xdr:nvSpPr>
      <xdr:spPr>
        <a:xfrm>
          <a:off x="1079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166551</xdr:rowOff>
    </xdr:from>
    <xdr:to>
      <xdr:col>10</xdr:col>
      <xdr:colOff>114300</xdr:colOff>
      <xdr:row>63</xdr:row>
      <xdr:rowOff>16328</xdr:rowOff>
    </xdr:to>
    <xdr:cxnSp macro="">
      <xdr:nvCxnSpPr>
        <xdr:cNvPr id="198" name="直線コネクタ 197">
          <a:extLst>
            <a:ext uri="{FF2B5EF4-FFF2-40B4-BE49-F238E27FC236}">
              <a16:creationId xmlns:a16="http://schemas.microsoft.com/office/drawing/2014/main" id="{28D33F2C-473E-43EA-BE8C-6C7A1067AA9C}"/>
            </a:ext>
          </a:extLst>
        </xdr:cNvPr>
        <xdr:cNvCxnSpPr/>
      </xdr:nvCxnSpPr>
      <xdr:spPr>
        <a:xfrm>
          <a:off x="1130300" y="107964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4C4F76E-4166-4FA9-A94D-EBB26F705D7B}"/>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CB31FFB-80B6-46B1-A9DC-4143944F0A37}"/>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703BF02-6872-49BC-ADA0-21666282CCE8}"/>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585B261-E505-4214-A8EB-DB0ED74199D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95811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7EF1C06-A12F-4F2D-AEEA-738431A88792}"/>
            </a:ext>
          </a:extLst>
        </xdr:cNvPr>
        <xdr:cNvSpPr txBox="1"/>
      </xdr:nvSpPr>
      <xdr:spPr>
        <a:xfrm>
          <a:off x="35820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78A9424-8E46-4A0B-9D1C-48F00803A423}"/>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721EB7B-67CC-478A-A76D-EC243026EFFA}"/>
            </a:ext>
          </a:extLst>
        </xdr:cNvPr>
        <xdr:cNvSpPr txBox="1"/>
      </xdr:nvSpPr>
      <xdr:spPr>
        <a:xfrm>
          <a:off x="1816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37028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075B962-DE4A-4430-9D6B-A2E1D658C72A}"/>
            </a:ext>
          </a:extLst>
        </xdr:cNvPr>
        <xdr:cNvSpPr txBox="1"/>
      </xdr:nvSpPr>
      <xdr:spPr>
        <a:xfrm>
          <a:off x="927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D31D150-EE56-4273-A6B7-44EADEEF1A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84322A1-ED1E-4169-BA0E-811A02C99B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A9B3FAB-DF61-442D-9365-A90BB6B501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5014A77-080F-4A87-B30A-6D3BF9050D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AC3EAEB-230F-46C6-B048-721FC6BA44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DFE9751-C7A2-4131-9C8B-1FCC353D14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817EFD9-A3DF-4EF6-ABC9-77BAB29D11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1C4B1E7-56D6-4E31-BEB2-B6FB51595F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B7D8B35-0CBD-4689-855F-513CC70DFB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1565105-DB3D-49A1-8330-139CFFDC75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B2ED496-6FBA-41CA-B35C-6FE8F3E9D39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95E7E03-1A84-412F-A5B8-F7F18C460CA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1F6002C-B7A8-43AC-9101-1FE69147A97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F5D6CD82-1D24-4E2C-A5BC-53F2411D083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D81EB170-ED72-4313-B35B-959A8F415A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37E1A39E-B37D-4FE6-8DDE-13093DCF5CB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B5A88D9-E079-4C32-A1CB-D293D85976B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C81D1FE7-2F00-4809-9153-3E3FF71EA6E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E4F679E-534E-40D1-B414-BADE92FE961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A08DE41-0AC6-400D-AD42-B2ECEAE8953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78EB0AE-4342-4841-A175-AEA92EF5BE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68B41B1-FFAD-4F7A-B4BA-C1C8BD8A257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CB1F215-B6A7-48C5-9FE4-158408C967B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AE05550B-1EB3-4678-81C9-AC5430E07654}"/>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9BECB89-C402-4B72-B25F-E7B1F7D29421}"/>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55D000AD-9CA2-4455-A06C-17F6EFE04539}"/>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0F7D6A0-2E8D-436B-93FD-4E727CDE9B39}"/>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4848E8F1-3E9E-4F93-AD58-030A5F40BD73}"/>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ECCCED3-5412-4733-9301-57647D9BD90F}"/>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60B7AACA-BC74-489A-B6DD-16D70959D5CE}"/>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B8E45F3F-B0EA-4DBA-A791-0E22D1CF7596}"/>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C1227863-93B0-4668-901F-D0E670F9FEEA}"/>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B2984C5C-2297-4997-9823-C3D2D5A81076}"/>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40619870-FD17-42CF-B8BB-7DB5F5334852}"/>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275047B-024F-4D2D-B188-479AE247A5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78A4B89-D591-40B9-963A-EA3A6DCC67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C4DC1EB-7452-4D3D-9630-C36D5D0AC2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C61E304-E599-40DE-A976-87BD9FC23D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5981793-D21D-416D-83C5-5FFD94075D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140478</xdr:rowOff>
    </xdr:from>
    <xdr:to>
      <xdr:col>55</xdr:col>
      <xdr:colOff>50800</xdr:colOff>
      <xdr:row>64</xdr:row>
      <xdr:rowOff>70628</xdr:rowOff>
    </xdr:to>
    <xdr:sp macro="" textlink="">
      <xdr:nvSpPr>
        <xdr:cNvPr id="246" name="楕円 245">
          <a:extLst>
            <a:ext uri="{FF2B5EF4-FFF2-40B4-BE49-F238E27FC236}">
              <a16:creationId xmlns:a16="http://schemas.microsoft.com/office/drawing/2014/main" id="{AA987229-4762-48A1-8771-892DD3814AC2}"/>
            </a:ext>
          </a:extLst>
        </xdr:cNvPr>
        <xdr:cNvSpPr/>
      </xdr:nvSpPr>
      <xdr:spPr>
        <a:xfrm>
          <a:off x="10426700" y="109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55405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7D9FD7A4-6AD8-4AF4-8447-36A9CFF269DA}"/>
            </a:ext>
          </a:extLst>
        </xdr:cNvPr>
        <xdr:cNvSpPr txBox="1"/>
      </xdr:nvSpPr>
      <xdr:spPr>
        <a:xfrm>
          <a:off x="10515600" y="108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140406</xdr:rowOff>
    </xdr:from>
    <xdr:to>
      <xdr:col>50</xdr:col>
      <xdr:colOff>165100</xdr:colOff>
      <xdr:row>64</xdr:row>
      <xdr:rowOff>70556</xdr:rowOff>
    </xdr:to>
    <xdr:sp macro="" textlink="">
      <xdr:nvSpPr>
        <xdr:cNvPr id="248" name="楕円 247">
          <a:extLst>
            <a:ext uri="{FF2B5EF4-FFF2-40B4-BE49-F238E27FC236}">
              <a16:creationId xmlns:a16="http://schemas.microsoft.com/office/drawing/2014/main" id="{CF0BA309-AFA5-42B8-B1E5-33C5817758CD}"/>
            </a:ext>
          </a:extLst>
        </xdr:cNvPr>
        <xdr:cNvSpPr/>
      </xdr:nvSpPr>
      <xdr:spPr>
        <a:xfrm>
          <a:off x="9588500" y="109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19756</xdr:rowOff>
    </xdr:from>
    <xdr:to>
      <xdr:col>55</xdr:col>
      <xdr:colOff>0</xdr:colOff>
      <xdr:row>64</xdr:row>
      <xdr:rowOff>19828</xdr:rowOff>
    </xdr:to>
    <xdr:cxnSp macro="">
      <xdr:nvCxnSpPr>
        <xdr:cNvPr id="249" name="直線コネクタ 248">
          <a:extLst>
            <a:ext uri="{FF2B5EF4-FFF2-40B4-BE49-F238E27FC236}">
              <a16:creationId xmlns:a16="http://schemas.microsoft.com/office/drawing/2014/main" id="{4B5383B8-304F-4DDF-A1A1-36753528D7E8}"/>
            </a:ext>
          </a:extLst>
        </xdr:cNvPr>
        <xdr:cNvCxnSpPr/>
      </xdr:nvCxnSpPr>
      <xdr:spPr>
        <a:xfrm>
          <a:off x="9639300" y="10992556"/>
          <a:ext cx="8382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140522</xdr:rowOff>
    </xdr:from>
    <xdr:to>
      <xdr:col>46</xdr:col>
      <xdr:colOff>38100</xdr:colOff>
      <xdr:row>64</xdr:row>
      <xdr:rowOff>70672</xdr:rowOff>
    </xdr:to>
    <xdr:sp macro="" textlink="">
      <xdr:nvSpPr>
        <xdr:cNvPr id="250" name="楕円 249">
          <a:extLst>
            <a:ext uri="{FF2B5EF4-FFF2-40B4-BE49-F238E27FC236}">
              <a16:creationId xmlns:a16="http://schemas.microsoft.com/office/drawing/2014/main" id="{EE3F522F-FA88-49A2-BCBB-8C4A8534E61D}"/>
            </a:ext>
          </a:extLst>
        </xdr:cNvPr>
        <xdr:cNvSpPr/>
      </xdr:nvSpPr>
      <xdr:spPr>
        <a:xfrm>
          <a:off x="8699500" y="109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19756</xdr:rowOff>
    </xdr:from>
    <xdr:to>
      <xdr:col>50</xdr:col>
      <xdr:colOff>114300</xdr:colOff>
      <xdr:row>64</xdr:row>
      <xdr:rowOff>19872</xdr:rowOff>
    </xdr:to>
    <xdr:cxnSp macro="">
      <xdr:nvCxnSpPr>
        <xdr:cNvPr id="251" name="直線コネクタ 250">
          <a:extLst>
            <a:ext uri="{FF2B5EF4-FFF2-40B4-BE49-F238E27FC236}">
              <a16:creationId xmlns:a16="http://schemas.microsoft.com/office/drawing/2014/main" id="{3E9F2BEB-39A2-4682-8159-0315DD1469EA}"/>
            </a:ext>
          </a:extLst>
        </xdr:cNvPr>
        <xdr:cNvCxnSpPr/>
      </xdr:nvCxnSpPr>
      <xdr:spPr>
        <a:xfrm flipV="1">
          <a:off x="8750300" y="10992556"/>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140691</xdr:rowOff>
    </xdr:from>
    <xdr:to>
      <xdr:col>41</xdr:col>
      <xdr:colOff>101600</xdr:colOff>
      <xdr:row>64</xdr:row>
      <xdr:rowOff>70841</xdr:rowOff>
    </xdr:to>
    <xdr:sp macro="" textlink="">
      <xdr:nvSpPr>
        <xdr:cNvPr id="252" name="楕円 251">
          <a:extLst>
            <a:ext uri="{FF2B5EF4-FFF2-40B4-BE49-F238E27FC236}">
              <a16:creationId xmlns:a16="http://schemas.microsoft.com/office/drawing/2014/main" id="{CFE533A3-D7A6-4A5C-BA00-38E34FC81D40}"/>
            </a:ext>
          </a:extLst>
        </xdr:cNvPr>
        <xdr:cNvSpPr/>
      </xdr:nvSpPr>
      <xdr:spPr>
        <a:xfrm>
          <a:off x="7810500" y="109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19872</xdr:rowOff>
    </xdr:from>
    <xdr:to>
      <xdr:col>45</xdr:col>
      <xdr:colOff>177800</xdr:colOff>
      <xdr:row>64</xdr:row>
      <xdr:rowOff>20041</xdr:rowOff>
    </xdr:to>
    <xdr:cxnSp macro="">
      <xdr:nvCxnSpPr>
        <xdr:cNvPr id="253" name="直線コネクタ 252">
          <a:extLst>
            <a:ext uri="{FF2B5EF4-FFF2-40B4-BE49-F238E27FC236}">
              <a16:creationId xmlns:a16="http://schemas.microsoft.com/office/drawing/2014/main" id="{7E233E3F-C711-4E7E-88E9-3076FFACDDE7}"/>
            </a:ext>
          </a:extLst>
        </xdr:cNvPr>
        <xdr:cNvCxnSpPr/>
      </xdr:nvCxnSpPr>
      <xdr:spPr>
        <a:xfrm flipV="1">
          <a:off x="7861300" y="10992672"/>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140969</xdr:rowOff>
    </xdr:from>
    <xdr:to>
      <xdr:col>36</xdr:col>
      <xdr:colOff>165100</xdr:colOff>
      <xdr:row>64</xdr:row>
      <xdr:rowOff>71119</xdr:rowOff>
    </xdr:to>
    <xdr:sp macro="" textlink="">
      <xdr:nvSpPr>
        <xdr:cNvPr id="254" name="楕円 253">
          <a:extLst>
            <a:ext uri="{FF2B5EF4-FFF2-40B4-BE49-F238E27FC236}">
              <a16:creationId xmlns:a16="http://schemas.microsoft.com/office/drawing/2014/main" id="{55874939-E73A-412C-A37B-BCDABAD4502B}"/>
            </a:ext>
          </a:extLst>
        </xdr:cNvPr>
        <xdr:cNvSpPr/>
      </xdr:nvSpPr>
      <xdr:spPr>
        <a:xfrm>
          <a:off x="6921500" y="109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20041</xdr:rowOff>
    </xdr:from>
    <xdr:to>
      <xdr:col>41</xdr:col>
      <xdr:colOff>50800</xdr:colOff>
      <xdr:row>64</xdr:row>
      <xdr:rowOff>20319</xdr:rowOff>
    </xdr:to>
    <xdr:cxnSp macro="">
      <xdr:nvCxnSpPr>
        <xdr:cNvPr id="255" name="直線コネクタ 254">
          <a:extLst>
            <a:ext uri="{FF2B5EF4-FFF2-40B4-BE49-F238E27FC236}">
              <a16:creationId xmlns:a16="http://schemas.microsoft.com/office/drawing/2014/main" id="{F99B9110-F720-4BB9-BA34-E33CEB7E2C6F}"/>
            </a:ext>
          </a:extLst>
        </xdr:cNvPr>
        <xdr:cNvCxnSpPr/>
      </xdr:nvCxnSpPr>
      <xdr:spPr>
        <a:xfrm flipV="1">
          <a:off x="6972300" y="10992841"/>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A5CD525-A6A7-4E63-B280-FD3C022F69DE}"/>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FEB120A-0CF0-432B-92D3-1D84FC7E883E}"/>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A556C50-3C9B-4EAA-8889-B81945A7BB74}"/>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7FAE0B9-98AF-4AC0-A3D8-9E712C4F8D1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61683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4F554A31-5FB6-48AD-AB6D-0A44FFC16FCF}"/>
            </a:ext>
          </a:extLst>
        </xdr:cNvPr>
        <xdr:cNvSpPr txBox="1"/>
      </xdr:nvSpPr>
      <xdr:spPr>
        <a:xfrm>
          <a:off x="9359411" y="110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61799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4C547536-85B1-4E84-80E7-2AFBB5A70059}"/>
            </a:ext>
          </a:extLst>
        </xdr:cNvPr>
        <xdr:cNvSpPr txBox="1"/>
      </xdr:nvSpPr>
      <xdr:spPr>
        <a:xfrm>
          <a:off x="8483111" y="110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61968</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4D84F25A-681F-411B-B7E7-C62D7A7EBB92}"/>
            </a:ext>
          </a:extLst>
        </xdr:cNvPr>
        <xdr:cNvSpPr txBox="1"/>
      </xdr:nvSpPr>
      <xdr:spPr>
        <a:xfrm>
          <a:off x="7594111" y="110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62246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2CDC7E09-D43B-49A2-8AC8-549612002162}"/>
            </a:ext>
          </a:extLst>
        </xdr:cNvPr>
        <xdr:cNvSpPr txBox="1"/>
      </xdr:nvSpPr>
      <xdr:spPr>
        <a:xfrm>
          <a:off x="6705111" y="110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C6DF786-3423-4375-95F2-9B8B2AECF0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5713C4E-9669-46C6-8883-6B885F946D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13B23CA-5027-4B6D-BA72-F7A934543A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06F66E3-C7ED-44D2-948C-9A04D5AEDF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5EF724D-1E8D-4A6C-AC2B-6DEA7CC1D7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F7892A6-1641-4C55-A1AF-6D1E207E3C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1789833-7A0B-426E-915C-855D2D6896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91B177D-D7E2-4C32-A34D-17338215615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15B837A3-7E31-4CF6-A2A6-9A4D48F93E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AC4FD83B-56C2-42FB-A465-C1C9BADDFF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5AC9311E-3F01-4422-B350-FD77609578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B34F7125-ADB0-4491-8541-9FAD2A2415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B9204CE5-9B13-49EC-A02E-10A04EF01F6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B48839BA-1981-4382-BE1B-C8A2D39B93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A8F26727-A96A-4E3D-801E-7E71905398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4A138488-660D-44B4-A7E9-B8B637A5C18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8D1707D3-7169-48E6-818B-D286A8B17C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CB2C258B-38AD-44D1-AFF0-578A7C100E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EE18BE3F-7386-49DF-B982-B089BFC7354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30A10465-590B-4D55-A9FC-5AC256A54D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B79F0C67-DCC9-491A-B883-9C1BFE54D3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9F87D73B-87E9-4E26-B5AD-C77F42B5A3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A68D6935-3429-40D7-988F-39DEE2A4AC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BACF3758-A477-46BA-A49F-9D00FE66698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85D98CB3-D7F8-4424-9499-F2AF1A4C8E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7C2D61D4-AB90-44A1-95B3-167D500573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E53510C2-A6FD-48B0-BB20-E2D87237FA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C422B64B-7B83-4008-B9F9-D007B3232A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2A8BDC8-08FA-4F78-BD2E-15CD8032C1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11B3B58B-A794-4BD6-A919-82D9CBF7FA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FFAE0BD0-0735-4EB6-956B-98D13E4B72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11B515F1-47BC-4D7D-B150-A7DF6039A24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E9F3E95A-9CFD-4623-94F6-A6D6E2679BA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4DA28ED5-E8B9-44E1-BB33-2A272BB1C3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7CDD44C8-00BD-4C0A-AB5A-2B36E7C296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732CBAF8-5AFF-417E-8F96-02FB343E11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827713B5-EC25-4E55-B790-B19434A03C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F10ACAD6-8EF2-424A-ABDD-C190F1A992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44D138B9-7EAB-4FFA-A26A-6175987DD6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C5BC3FE9-0003-4730-AD82-F0295D1817B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BB08E6A8-E2EC-4057-B6A8-2F2990516F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3C5BF9B3-96E3-427C-BDF5-E13C298FD9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BFAD2AF8-BBA0-46A6-8E41-0A5411FF39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9A4D0262-A5F5-409A-BE74-9EDB5BAD51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651D0159-3E7F-40EE-B694-D6F33335D1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CB18BA72-09E8-42E1-87D3-F28293D22D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CF1A647C-CDF7-4974-85B3-96A4DA361B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BB0D149A-1E0B-4223-8AAF-E08CB75D68E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D596B59A-BFA7-414F-823E-2A9F333D06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96D39C10-C0BF-4652-97C6-6E9F16067B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1DBD82B6-9DBB-4578-ADEF-F275525072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4DD34708-DDCF-40C4-B265-54590D5BDB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59DCE9CA-9D12-4712-BBCB-22C3855439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89C1D15F-7F1C-43AF-B002-3C0FED00F8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851A0132-107C-472B-950C-73B6006477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45159E23-1B15-401C-87E4-9E89ADCE76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49EE2F18-883B-4C17-8E32-F7EC58834C9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D9AA3256-0E9F-4441-9F69-87DEE3D279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453E6BE3-00D5-4FD3-8D3B-331DC49088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a:extLst>
            <a:ext uri="{FF2B5EF4-FFF2-40B4-BE49-F238E27FC236}">
              <a16:creationId xmlns:a16="http://schemas.microsoft.com/office/drawing/2014/main" id="{B2259863-77EA-47ED-BFFB-B00AB75E1BB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a:extLst>
            <a:ext uri="{FF2B5EF4-FFF2-40B4-BE49-F238E27FC236}">
              <a16:creationId xmlns:a16="http://schemas.microsoft.com/office/drawing/2014/main" id="{058F221B-3143-4283-8381-870B98C2FDF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a:extLst>
            <a:ext uri="{FF2B5EF4-FFF2-40B4-BE49-F238E27FC236}">
              <a16:creationId xmlns:a16="http://schemas.microsoft.com/office/drawing/2014/main" id="{E2345F59-87B6-4968-9DAD-226CB15831B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a:extLst>
            <a:ext uri="{FF2B5EF4-FFF2-40B4-BE49-F238E27FC236}">
              <a16:creationId xmlns:a16="http://schemas.microsoft.com/office/drawing/2014/main" id="{E5BB0348-F812-46E8-A476-2ABCFD16748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a:extLst>
            <a:ext uri="{FF2B5EF4-FFF2-40B4-BE49-F238E27FC236}">
              <a16:creationId xmlns:a16="http://schemas.microsoft.com/office/drawing/2014/main" id="{87905B0E-4BD1-404C-A9F2-AEADA87227E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a:extLst>
            <a:ext uri="{FF2B5EF4-FFF2-40B4-BE49-F238E27FC236}">
              <a16:creationId xmlns:a16="http://schemas.microsoft.com/office/drawing/2014/main" id="{4EBD40B7-CE4A-452E-BF97-CF687DF1594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a:extLst>
            <a:ext uri="{FF2B5EF4-FFF2-40B4-BE49-F238E27FC236}">
              <a16:creationId xmlns:a16="http://schemas.microsoft.com/office/drawing/2014/main" id="{FA8A7219-8156-4B5A-85E9-426A9FA75C5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a:extLst>
            <a:ext uri="{FF2B5EF4-FFF2-40B4-BE49-F238E27FC236}">
              <a16:creationId xmlns:a16="http://schemas.microsoft.com/office/drawing/2014/main" id="{56E6F660-07A9-4AF1-BE9B-0254F4E5D58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a:extLst>
            <a:ext uri="{FF2B5EF4-FFF2-40B4-BE49-F238E27FC236}">
              <a16:creationId xmlns:a16="http://schemas.microsoft.com/office/drawing/2014/main" id="{1E274C1C-AEB9-4FA5-A67D-1949B05E5AA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a:extLst>
            <a:ext uri="{FF2B5EF4-FFF2-40B4-BE49-F238E27FC236}">
              <a16:creationId xmlns:a16="http://schemas.microsoft.com/office/drawing/2014/main" id="{2234C0BA-5602-49A8-9324-B33098031CC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a:extLst>
            <a:ext uri="{FF2B5EF4-FFF2-40B4-BE49-F238E27FC236}">
              <a16:creationId xmlns:a16="http://schemas.microsoft.com/office/drawing/2014/main" id="{2BE1194D-5D33-4971-9DE1-FA4616319A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a:extLst>
            <a:ext uri="{FF2B5EF4-FFF2-40B4-BE49-F238E27FC236}">
              <a16:creationId xmlns:a16="http://schemas.microsoft.com/office/drawing/2014/main" id="{8F06BE65-514E-418B-85B7-3179E91D35E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a:extLst>
            <a:ext uri="{FF2B5EF4-FFF2-40B4-BE49-F238E27FC236}">
              <a16:creationId xmlns:a16="http://schemas.microsoft.com/office/drawing/2014/main" id="{87369E25-6DD8-429C-A5A7-677FEFD7266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336" name="直線コネクタ 335">
          <a:extLst>
            <a:ext uri="{FF2B5EF4-FFF2-40B4-BE49-F238E27FC236}">
              <a16:creationId xmlns:a16="http://schemas.microsoft.com/office/drawing/2014/main" id="{9CEE850A-5623-46F2-A91F-25D9E87E3A08}"/>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337" name="【学校施設】&#10;有形固定資産減価償却率最小値テキスト">
          <a:extLst>
            <a:ext uri="{FF2B5EF4-FFF2-40B4-BE49-F238E27FC236}">
              <a16:creationId xmlns:a16="http://schemas.microsoft.com/office/drawing/2014/main" id="{0FFEB947-88D2-4A65-98BA-6C42B51752C1}"/>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338" name="直線コネクタ 337">
          <a:extLst>
            <a:ext uri="{FF2B5EF4-FFF2-40B4-BE49-F238E27FC236}">
              <a16:creationId xmlns:a16="http://schemas.microsoft.com/office/drawing/2014/main" id="{D729840C-B063-4EBE-A497-646110A0111E}"/>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339" name="【学校施設】&#10;有形固定資産減価償却率最大値テキスト">
          <a:extLst>
            <a:ext uri="{FF2B5EF4-FFF2-40B4-BE49-F238E27FC236}">
              <a16:creationId xmlns:a16="http://schemas.microsoft.com/office/drawing/2014/main" id="{1B95BCEC-7BE6-49B7-8FDD-13F2A2618589}"/>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340" name="直線コネクタ 339">
          <a:extLst>
            <a:ext uri="{FF2B5EF4-FFF2-40B4-BE49-F238E27FC236}">
              <a16:creationId xmlns:a16="http://schemas.microsoft.com/office/drawing/2014/main" id="{F89ADCD2-4F62-4363-B57C-B5D4AD2CFA03}"/>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341" name="【学校施設】&#10;有形固定資産減価償却率平均値テキスト">
          <a:extLst>
            <a:ext uri="{FF2B5EF4-FFF2-40B4-BE49-F238E27FC236}">
              <a16:creationId xmlns:a16="http://schemas.microsoft.com/office/drawing/2014/main" id="{366445B2-0239-484A-A622-B7FCAAB2305B}"/>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342" name="フローチャート: 判断 341">
          <a:extLst>
            <a:ext uri="{FF2B5EF4-FFF2-40B4-BE49-F238E27FC236}">
              <a16:creationId xmlns:a16="http://schemas.microsoft.com/office/drawing/2014/main" id="{29CA70D6-C645-4C4D-B56F-D06B9A4CC527}"/>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343" name="フローチャート: 判断 342">
          <a:extLst>
            <a:ext uri="{FF2B5EF4-FFF2-40B4-BE49-F238E27FC236}">
              <a16:creationId xmlns:a16="http://schemas.microsoft.com/office/drawing/2014/main" id="{49EC34BF-C00F-46A8-A941-CF69D79BE748}"/>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344" name="フローチャート: 判断 343">
          <a:extLst>
            <a:ext uri="{FF2B5EF4-FFF2-40B4-BE49-F238E27FC236}">
              <a16:creationId xmlns:a16="http://schemas.microsoft.com/office/drawing/2014/main" id="{BEBBDF30-DC3C-4821-96C2-863C7F3E1E86}"/>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45" name="フローチャート: 判断 344">
          <a:extLst>
            <a:ext uri="{FF2B5EF4-FFF2-40B4-BE49-F238E27FC236}">
              <a16:creationId xmlns:a16="http://schemas.microsoft.com/office/drawing/2014/main" id="{B93DA03B-865A-44B1-8429-1B6A6622BB88}"/>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46" name="フローチャート: 判断 345">
          <a:extLst>
            <a:ext uri="{FF2B5EF4-FFF2-40B4-BE49-F238E27FC236}">
              <a16:creationId xmlns:a16="http://schemas.microsoft.com/office/drawing/2014/main" id="{37997590-217C-4FDE-944E-652599DF4405}"/>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2E83BB11-8B9E-42E4-9E90-70A4C7B0A08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67F0FE52-5FED-430B-97C3-81BB28AF1C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9AB42C7F-6ACB-4F28-A947-A88626DF53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EEF54F2F-2586-4B30-A475-BD8EA7F4A72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330AE287-1CE5-4855-B5A0-DE44288F4D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352" name="楕円 351">
          <a:extLst>
            <a:ext uri="{FF2B5EF4-FFF2-40B4-BE49-F238E27FC236}">
              <a16:creationId xmlns:a16="http://schemas.microsoft.com/office/drawing/2014/main" id="{263ECB83-2B06-42F8-9067-5AA6438EF9D1}"/>
            </a:ext>
          </a:extLst>
        </xdr:cNvPr>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66057</xdr:rowOff>
    </xdr:from>
    <xdr:ext cx="405111" cy="259045"/>
    <xdr:sp macro="" textlink="">
      <xdr:nvSpPr>
        <xdr:cNvPr id="353" name="【学校施設】&#10;有形固定資産減価償却率該当値テキスト">
          <a:extLst>
            <a:ext uri="{FF2B5EF4-FFF2-40B4-BE49-F238E27FC236}">
              <a16:creationId xmlns:a16="http://schemas.microsoft.com/office/drawing/2014/main" id="{A59D55B9-C7A1-4B38-84C3-2F5EE11F0EED}"/>
            </a:ext>
          </a:extLst>
        </xdr:cNvPr>
        <xdr:cNvSpPr txBox="1"/>
      </xdr:nvSpPr>
      <xdr:spPr>
        <a:xfrm>
          <a:off x="16357600" y="1069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354" name="楕円 353">
          <a:extLst>
            <a:ext uri="{FF2B5EF4-FFF2-40B4-BE49-F238E27FC236}">
              <a16:creationId xmlns:a16="http://schemas.microsoft.com/office/drawing/2014/main" id="{D0A68839-C827-4BDF-9C44-282E88AED086}"/>
            </a:ext>
          </a:extLst>
        </xdr:cNvPr>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19050</xdr:rowOff>
    </xdr:from>
    <xdr:to>
      <xdr:col>85</xdr:col>
      <xdr:colOff>127000</xdr:colOff>
      <xdr:row>63</xdr:row>
      <xdr:rowOff>30480</xdr:rowOff>
    </xdr:to>
    <xdr:cxnSp macro="">
      <xdr:nvCxnSpPr>
        <xdr:cNvPr id="355" name="直線コネクタ 354">
          <a:extLst>
            <a:ext uri="{FF2B5EF4-FFF2-40B4-BE49-F238E27FC236}">
              <a16:creationId xmlns:a16="http://schemas.microsoft.com/office/drawing/2014/main" id="{86D6B9C5-45A2-4A4E-9CB3-D32093393E84}"/>
            </a:ext>
          </a:extLst>
        </xdr:cNvPr>
        <xdr:cNvCxnSpPr/>
      </xdr:nvCxnSpPr>
      <xdr:spPr>
        <a:xfrm>
          <a:off x="15481300" y="10820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124460</xdr:rowOff>
    </xdr:from>
    <xdr:to>
      <xdr:col>76</xdr:col>
      <xdr:colOff>165100</xdr:colOff>
      <xdr:row>63</xdr:row>
      <xdr:rowOff>54610</xdr:rowOff>
    </xdr:to>
    <xdr:sp macro="" textlink="">
      <xdr:nvSpPr>
        <xdr:cNvPr id="356" name="楕円 355">
          <a:extLst>
            <a:ext uri="{FF2B5EF4-FFF2-40B4-BE49-F238E27FC236}">
              <a16:creationId xmlns:a16="http://schemas.microsoft.com/office/drawing/2014/main" id="{43322F48-3DDD-44D0-AAE6-65CA7613116E}"/>
            </a:ext>
          </a:extLst>
        </xdr:cNvPr>
        <xdr:cNvSpPr/>
      </xdr:nvSpPr>
      <xdr:spPr>
        <a:xfrm>
          <a:off x="1454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xdr:rowOff>
    </xdr:from>
    <xdr:to>
      <xdr:col>81</xdr:col>
      <xdr:colOff>50800</xdr:colOff>
      <xdr:row>63</xdr:row>
      <xdr:rowOff>19050</xdr:rowOff>
    </xdr:to>
    <xdr:cxnSp macro="">
      <xdr:nvCxnSpPr>
        <xdr:cNvPr id="357" name="直線コネクタ 356">
          <a:extLst>
            <a:ext uri="{FF2B5EF4-FFF2-40B4-BE49-F238E27FC236}">
              <a16:creationId xmlns:a16="http://schemas.microsoft.com/office/drawing/2014/main" id="{56E0F797-767A-4004-A4A3-34CE0543944B}"/>
            </a:ext>
          </a:extLst>
        </xdr:cNvPr>
        <xdr:cNvCxnSpPr/>
      </xdr:nvCxnSpPr>
      <xdr:spPr>
        <a:xfrm>
          <a:off x="14592300" y="10805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105410</xdr:rowOff>
    </xdr:from>
    <xdr:to>
      <xdr:col>72</xdr:col>
      <xdr:colOff>38100</xdr:colOff>
      <xdr:row>63</xdr:row>
      <xdr:rowOff>35560</xdr:rowOff>
    </xdr:to>
    <xdr:sp macro="" textlink="">
      <xdr:nvSpPr>
        <xdr:cNvPr id="358" name="楕円 357">
          <a:extLst>
            <a:ext uri="{FF2B5EF4-FFF2-40B4-BE49-F238E27FC236}">
              <a16:creationId xmlns:a16="http://schemas.microsoft.com/office/drawing/2014/main" id="{71B7F4B2-A2D7-42BF-8708-757CBA34DA2A}"/>
            </a:ext>
          </a:extLst>
        </xdr:cNvPr>
        <xdr:cNvSpPr/>
      </xdr:nvSpPr>
      <xdr:spPr>
        <a:xfrm>
          <a:off x="1365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156210</xdr:rowOff>
    </xdr:from>
    <xdr:to>
      <xdr:col>76</xdr:col>
      <xdr:colOff>114300</xdr:colOff>
      <xdr:row>63</xdr:row>
      <xdr:rowOff>3810</xdr:rowOff>
    </xdr:to>
    <xdr:cxnSp macro="">
      <xdr:nvCxnSpPr>
        <xdr:cNvPr id="359" name="直線コネクタ 358">
          <a:extLst>
            <a:ext uri="{FF2B5EF4-FFF2-40B4-BE49-F238E27FC236}">
              <a16:creationId xmlns:a16="http://schemas.microsoft.com/office/drawing/2014/main" id="{5C1BB3DD-0982-4C8B-9389-7DB139BFC898}"/>
            </a:ext>
          </a:extLst>
        </xdr:cNvPr>
        <xdr:cNvCxnSpPr/>
      </xdr:nvCxnSpPr>
      <xdr:spPr>
        <a:xfrm>
          <a:off x="13703300" y="10786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88265</xdr:rowOff>
    </xdr:from>
    <xdr:to>
      <xdr:col>67</xdr:col>
      <xdr:colOff>101600</xdr:colOff>
      <xdr:row>63</xdr:row>
      <xdr:rowOff>18415</xdr:rowOff>
    </xdr:to>
    <xdr:sp macro="" textlink="">
      <xdr:nvSpPr>
        <xdr:cNvPr id="360" name="楕円 359">
          <a:extLst>
            <a:ext uri="{FF2B5EF4-FFF2-40B4-BE49-F238E27FC236}">
              <a16:creationId xmlns:a16="http://schemas.microsoft.com/office/drawing/2014/main" id="{32B84C08-B3A4-4B5A-A5DF-5AF63EDFD091}"/>
            </a:ext>
          </a:extLst>
        </xdr:cNvPr>
        <xdr:cNvSpPr/>
      </xdr:nvSpPr>
      <xdr:spPr>
        <a:xfrm>
          <a:off x="12763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139065</xdr:rowOff>
    </xdr:from>
    <xdr:to>
      <xdr:col>71</xdr:col>
      <xdr:colOff>177800</xdr:colOff>
      <xdr:row>62</xdr:row>
      <xdr:rowOff>156210</xdr:rowOff>
    </xdr:to>
    <xdr:cxnSp macro="">
      <xdr:nvCxnSpPr>
        <xdr:cNvPr id="361" name="直線コネクタ 360">
          <a:extLst>
            <a:ext uri="{FF2B5EF4-FFF2-40B4-BE49-F238E27FC236}">
              <a16:creationId xmlns:a16="http://schemas.microsoft.com/office/drawing/2014/main" id="{6DBFE273-353F-4331-A980-C92437E60E41}"/>
            </a:ext>
          </a:extLst>
        </xdr:cNvPr>
        <xdr:cNvCxnSpPr/>
      </xdr:nvCxnSpPr>
      <xdr:spPr>
        <a:xfrm>
          <a:off x="12814300" y="10768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362" name="n_1aveValue【学校施設】&#10;有形固定資産減価償却率">
          <a:extLst>
            <a:ext uri="{FF2B5EF4-FFF2-40B4-BE49-F238E27FC236}">
              <a16:creationId xmlns:a16="http://schemas.microsoft.com/office/drawing/2014/main" id="{3D274986-B526-4EBA-B364-2FFEE141FE4C}"/>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363" name="n_2aveValue【学校施設】&#10;有形固定資産減価償却率">
          <a:extLst>
            <a:ext uri="{FF2B5EF4-FFF2-40B4-BE49-F238E27FC236}">
              <a16:creationId xmlns:a16="http://schemas.microsoft.com/office/drawing/2014/main" id="{64F733EE-2D30-4FF9-BB91-4484EC46A4EA}"/>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364" name="n_3aveValue【学校施設】&#10;有形固定資産減価償却率">
          <a:extLst>
            <a:ext uri="{FF2B5EF4-FFF2-40B4-BE49-F238E27FC236}">
              <a16:creationId xmlns:a16="http://schemas.microsoft.com/office/drawing/2014/main" id="{FF600239-A916-4223-BE5A-16250C498B53}"/>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365" name="n_4aveValue【学校施設】&#10;有形固定資産減価償却率">
          <a:extLst>
            <a:ext uri="{FF2B5EF4-FFF2-40B4-BE49-F238E27FC236}">
              <a16:creationId xmlns:a16="http://schemas.microsoft.com/office/drawing/2014/main" id="{C2946454-97EA-4DBA-B298-142712435BE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366" name="n_1mainValue【学校施設】&#10;有形固定資産減価償却率">
          <a:extLst>
            <a:ext uri="{FF2B5EF4-FFF2-40B4-BE49-F238E27FC236}">
              <a16:creationId xmlns:a16="http://schemas.microsoft.com/office/drawing/2014/main" id="{7E28E08B-DAAE-4F89-9DCE-CAD62CFD3FA7}"/>
            </a:ext>
          </a:extLst>
        </xdr:cNvPr>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45737</xdr:rowOff>
    </xdr:from>
    <xdr:ext cx="405111" cy="259045"/>
    <xdr:sp macro="" textlink="">
      <xdr:nvSpPr>
        <xdr:cNvPr id="367" name="n_2mainValue【学校施設】&#10;有形固定資産減価償却率">
          <a:extLst>
            <a:ext uri="{FF2B5EF4-FFF2-40B4-BE49-F238E27FC236}">
              <a16:creationId xmlns:a16="http://schemas.microsoft.com/office/drawing/2014/main" id="{9797B1F1-09B5-4BE7-A297-62EA91AC9038}"/>
            </a:ext>
          </a:extLst>
        </xdr:cNvPr>
        <xdr:cNvSpPr txBox="1"/>
      </xdr:nvSpPr>
      <xdr:spPr>
        <a:xfrm>
          <a:off x="14389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26687</xdr:rowOff>
    </xdr:from>
    <xdr:ext cx="405111" cy="259045"/>
    <xdr:sp macro="" textlink="">
      <xdr:nvSpPr>
        <xdr:cNvPr id="368" name="n_3mainValue【学校施設】&#10;有形固定資産減価償却率">
          <a:extLst>
            <a:ext uri="{FF2B5EF4-FFF2-40B4-BE49-F238E27FC236}">
              <a16:creationId xmlns:a16="http://schemas.microsoft.com/office/drawing/2014/main" id="{8104A4CA-25DD-48A3-A820-2DBD90BED81B}"/>
            </a:ext>
          </a:extLst>
        </xdr:cNvPr>
        <xdr:cNvSpPr txBox="1"/>
      </xdr:nvSpPr>
      <xdr:spPr>
        <a:xfrm>
          <a:off x="13500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9542</xdr:rowOff>
    </xdr:from>
    <xdr:ext cx="405111" cy="259045"/>
    <xdr:sp macro="" textlink="">
      <xdr:nvSpPr>
        <xdr:cNvPr id="369" name="n_4mainValue【学校施設】&#10;有形固定資産減価償却率">
          <a:extLst>
            <a:ext uri="{FF2B5EF4-FFF2-40B4-BE49-F238E27FC236}">
              <a16:creationId xmlns:a16="http://schemas.microsoft.com/office/drawing/2014/main" id="{178B1CBA-B3E3-4012-BC98-3BBCEC6A21BE}"/>
            </a:ext>
          </a:extLst>
        </xdr:cNvPr>
        <xdr:cNvSpPr txBox="1"/>
      </xdr:nvSpPr>
      <xdr:spPr>
        <a:xfrm>
          <a:off x="12611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5CD0B22F-0345-4BF9-8A58-F182AF910E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4F7469B3-D496-4B47-A042-86FB76B136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390AD498-C176-4706-A79D-B9E3A41476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825CADC5-4D6D-478E-926E-71B13BB0A7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21D192C0-F652-4BD7-AF84-C4BA5FB4BA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1950C2F9-2632-4935-A2D6-C11C78F7EA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9EBC6669-C2D3-4A95-9BFA-D887471520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97235904-2C5B-4B83-8589-47DC5C3FE9D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BDE0FC5B-45AD-4F8B-946E-238F654D67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FB825BCF-7CF0-4403-B027-0374F469CDC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a:extLst>
            <a:ext uri="{FF2B5EF4-FFF2-40B4-BE49-F238E27FC236}">
              <a16:creationId xmlns:a16="http://schemas.microsoft.com/office/drawing/2014/main" id="{24E76C02-C13B-45E1-A591-7DB8091CF0D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a:extLst>
            <a:ext uri="{FF2B5EF4-FFF2-40B4-BE49-F238E27FC236}">
              <a16:creationId xmlns:a16="http://schemas.microsoft.com/office/drawing/2014/main" id="{72CB3056-378F-44AA-A096-C4A1CE39694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2" name="テキスト ボックス 381">
          <a:extLst>
            <a:ext uri="{FF2B5EF4-FFF2-40B4-BE49-F238E27FC236}">
              <a16:creationId xmlns:a16="http://schemas.microsoft.com/office/drawing/2014/main" id="{CB719185-93A5-4145-AD94-0E5975E69D8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a:extLst>
            <a:ext uri="{FF2B5EF4-FFF2-40B4-BE49-F238E27FC236}">
              <a16:creationId xmlns:a16="http://schemas.microsoft.com/office/drawing/2014/main" id="{25746292-4D3C-4C6F-8D32-BC664CAA6F4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4" name="テキスト ボックス 383">
          <a:extLst>
            <a:ext uri="{FF2B5EF4-FFF2-40B4-BE49-F238E27FC236}">
              <a16:creationId xmlns:a16="http://schemas.microsoft.com/office/drawing/2014/main" id="{89C08A37-0B2C-419D-9C4B-7110024DEC3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a:extLst>
            <a:ext uri="{FF2B5EF4-FFF2-40B4-BE49-F238E27FC236}">
              <a16:creationId xmlns:a16="http://schemas.microsoft.com/office/drawing/2014/main" id="{B744A197-5BD8-410F-BBF0-9E9A8956592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6" name="テキスト ボックス 385">
          <a:extLst>
            <a:ext uri="{FF2B5EF4-FFF2-40B4-BE49-F238E27FC236}">
              <a16:creationId xmlns:a16="http://schemas.microsoft.com/office/drawing/2014/main" id="{40A0C3BB-F495-4CFD-B18F-D008DD52418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a:extLst>
            <a:ext uri="{FF2B5EF4-FFF2-40B4-BE49-F238E27FC236}">
              <a16:creationId xmlns:a16="http://schemas.microsoft.com/office/drawing/2014/main" id="{CF4CC710-97A6-4C53-9D8D-7144B2BE99C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8" name="テキスト ボックス 387">
          <a:extLst>
            <a:ext uri="{FF2B5EF4-FFF2-40B4-BE49-F238E27FC236}">
              <a16:creationId xmlns:a16="http://schemas.microsoft.com/office/drawing/2014/main" id="{E38F22EB-7C2E-4B34-8D98-C828AB88472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a:extLst>
            <a:ext uri="{FF2B5EF4-FFF2-40B4-BE49-F238E27FC236}">
              <a16:creationId xmlns:a16="http://schemas.microsoft.com/office/drawing/2014/main" id="{DEF4DB27-456F-48D6-8B00-3659CAD5D38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0" name="テキスト ボックス 389">
          <a:extLst>
            <a:ext uri="{FF2B5EF4-FFF2-40B4-BE49-F238E27FC236}">
              <a16:creationId xmlns:a16="http://schemas.microsoft.com/office/drawing/2014/main" id="{73A37F36-121D-4DB7-8362-DABAA38D2D7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79BF00A4-73BD-4954-ADAF-8E7151BE5A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0C539433-F2E5-4BE9-9126-8B1C4B03854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学校施設】&#10;一人当たり面積グラフ枠">
          <a:extLst>
            <a:ext uri="{FF2B5EF4-FFF2-40B4-BE49-F238E27FC236}">
              <a16:creationId xmlns:a16="http://schemas.microsoft.com/office/drawing/2014/main" id="{25212BF1-FDFE-4747-9FA3-E3BF411259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394" name="直線コネクタ 393">
          <a:extLst>
            <a:ext uri="{FF2B5EF4-FFF2-40B4-BE49-F238E27FC236}">
              <a16:creationId xmlns:a16="http://schemas.microsoft.com/office/drawing/2014/main" id="{C81ED398-4BDD-4E73-8CA2-1EE0A5B59A8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395" name="【学校施設】&#10;一人当たり面積最小値テキスト">
          <a:extLst>
            <a:ext uri="{FF2B5EF4-FFF2-40B4-BE49-F238E27FC236}">
              <a16:creationId xmlns:a16="http://schemas.microsoft.com/office/drawing/2014/main" id="{2F703851-F976-4BD4-B819-3200EDA2398F}"/>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396" name="直線コネクタ 395">
          <a:extLst>
            <a:ext uri="{FF2B5EF4-FFF2-40B4-BE49-F238E27FC236}">
              <a16:creationId xmlns:a16="http://schemas.microsoft.com/office/drawing/2014/main" id="{E3151079-90A7-47BA-B4CF-A8DAF8078485}"/>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97" name="【学校施設】&#10;一人当たり面積最大値テキスト">
          <a:extLst>
            <a:ext uri="{FF2B5EF4-FFF2-40B4-BE49-F238E27FC236}">
              <a16:creationId xmlns:a16="http://schemas.microsoft.com/office/drawing/2014/main" id="{FA478CC1-D788-4203-85C9-D3321891DC6B}"/>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98" name="直線コネクタ 397">
          <a:extLst>
            <a:ext uri="{FF2B5EF4-FFF2-40B4-BE49-F238E27FC236}">
              <a16:creationId xmlns:a16="http://schemas.microsoft.com/office/drawing/2014/main" id="{1C1ED96E-F3CD-47B8-A6C6-A66D3FE7D609}"/>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399" name="【学校施設】&#10;一人当たり面積平均値テキスト">
          <a:extLst>
            <a:ext uri="{FF2B5EF4-FFF2-40B4-BE49-F238E27FC236}">
              <a16:creationId xmlns:a16="http://schemas.microsoft.com/office/drawing/2014/main" id="{0870391A-45E1-4E78-B03C-8DB8A0D0DB23}"/>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00" name="フローチャート: 判断 399">
          <a:extLst>
            <a:ext uri="{FF2B5EF4-FFF2-40B4-BE49-F238E27FC236}">
              <a16:creationId xmlns:a16="http://schemas.microsoft.com/office/drawing/2014/main" id="{D2A3AC49-0E4A-4181-8781-856C6309979B}"/>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01" name="フローチャート: 判断 400">
          <a:extLst>
            <a:ext uri="{FF2B5EF4-FFF2-40B4-BE49-F238E27FC236}">
              <a16:creationId xmlns:a16="http://schemas.microsoft.com/office/drawing/2014/main" id="{5CDFD46A-7F4A-4DEF-9467-4EB4AD94B0FC}"/>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02" name="フローチャート: 判断 401">
          <a:extLst>
            <a:ext uri="{FF2B5EF4-FFF2-40B4-BE49-F238E27FC236}">
              <a16:creationId xmlns:a16="http://schemas.microsoft.com/office/drawing/2014/main" id="{80805CC5-D0E8-4A8C-998F-D86F2767E7D6}"/>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03" name="フローチャート: 判断 402">
          <a:extLst>
            <a:ext uri="{FF2B5EF4-FFF2-40B4-BE49-F238E27FC236}">
              <a16:creationId xmlns:a16="http://schemas.microsoft.com/office/drawing/2014/main" id="{30C748E8-9530-4055-8970-D62D62BDD9E5}"/>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04" name="フローチャート: 判断 403">
          <a:extLst>
            <a:ext uri="{FF2B5EF4-FFF2-40B4-BE49-F238E27FC236}">
              <a16:creationId xmlns:a16="http://schemas.microsoft.com/office/drawing/2014/main" id="{4FB536F3-ED04-4377-80DE-D38314264792}"/>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2B4194D2-CCDF-4667-BA7B-80A7620F02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EC2579D6-F618-4C77-81D2-5AAA447F0D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538F4B16-A285-47E1-AEDE-F0BE83A751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A2075DE1-C35C-44B9-BE04-4E763470D1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76B017B2-567A-4729-AD54-41FC2F18C4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113792</xdr:rowOff>
    </xdr:from>
    <xdr:to>
      <xdr:col>116</xdr:col>
      <xdr:colOff>114300</xdr:colOff>
      <xdr:row>62</xdr:row>
      <xdr:rowOff>43942</xdr:rowOff>
    </xdr:to>
    <xdr:sp macro="" textlink="">
      <xdr:nvSpPr>
        <xdr:cNvPr id="410" name="楕円 409">
          <a:extLst>
            <a:ext uri="{FF2B5EF4-FFF2-40B4-BE49-F238E27FC236}">
              <a16:creationId xmlns:a16="http://schemas.microsoft.com/office/drawing/2014/main" id="{47BAB328-2D49-4388-92A4-55E2D4E79D82}"/>
            </a:ext>
          </a:extLst>
        </xdr:cNvPr>
        <xdr:cNvSpPr/>
      </xdr:nvSpPr>
      <xdr:spPr>
        <a:xfrm>
          <a:off x="221107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136669</xdr:rowOff>
    </xdr:from>
    <xdr:ext cx="469744" cy="259045"/>
    <xdr:sp macro="" textlink="">
      <xdr:nvSpPr>
        <xdr:cNvPr id="411" name="【学校施設】&#10;一人当たり面積該当値テキスト">
          <a:extLst>
            <a:ext uri="{FF2B5EF4-FFF2-40B4-BE49-F238E27FC236}">
              <a16:creationId xmlns:a16="http://schemas.microsoft.com/office/drawing/2014/main" id="{5E094B07-0474-4FC2-885B-83AA0009DC04}"/>
            </a:ext>
          </a:extLst>
        </xdr:cNvPr>
        <xdr:cNvSpPr txBox="1"/>
      </xdr:nvSpPr>
      <xdr:spPr>
        <a:xfrm>
          <a:off x="22199600" y="1042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412" name="楕円 411">
          <a:extLst>
            <a:ext uri="{FF2B5EF4-FFF2-40B4-BE49-F238E27FC236}">
              <a16:creationId xmlns:a16="http://schemas.microsoft.com/office/drawing/2014/main" id="{AD361D42-A54B-4448-A816-83C842C6EDB3}"/>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164592</xdr:rowOff>
    </xdr:from>
    <xdr:to>
      <xdr:col>116</xdr:col>
      <xdr:colOff>63500</xdr:colOff>
      <xdr:row>62</xdr:row>
      <xdr:rowOff>0</xdr:rowOff>
    </xdr:to>
    <xdr:cxnSp macro="">
      <xdr:nvCxnSpPr>
        <xdr:cNvPr id="413" name="直線コネクタ 412">
          <a:extLst>
            <a:ext uri="{FF2B5EF4-FFF2-40B4-BE49-F238E27FC236}">
              <a16:creationId xmlns:a16="http://schemas.microsoft.com/office/drawing/2014/main" id="{309276B0-7B95-4D35-A5A5-8B5B1383FC47}"/>
            </a:ext>
          </a:extLst>
        </xdr:cNvPr>
        <xdr:cNvCxnSpPr/>
      </xdr:nvCxnSpPr>
      <xdr:spPr>
        <a:xfrm flipV="1">
          <a:off x="21323300" y="106230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122936</xdr:rowOff>
    </xdr:from>
    <xdr:to>
      <xdr:col>107</xdr:col>
      <xdr:colOff>101600</xdr:colOff>
      <xdr:row>62</xdr:row>
      <xdr:rowOff>53086</xdr:rowOff>
    </xdr:to>
    <xdr:sp macro="" textlink="">
      <xdr:nvSpPr>
        <xdr:cNvPr id="414" name="楕円 413">
          <a:extLst>
            <a:ext uri="{FF2B5EF4-FFF2-40B4-BE49-F238E27FC236}">
              <a16:creationId xmlns:a16="http://schemas.microsoft.com/office/drawing/2014/main" id="{996BF9B8-954F-42C5-AC07-90ED4E4B0066}"/>
            </a:ext>
          </a:extLst>
        </xdr:cNvPr>
        <xdr:cNvSpPr/>
      </xdr:nvSpPr>
      <xdr:spPr>
        <a:xfrm>
          <a:off x="20383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2286</xdr:rowOff>
    </xdr:to>
    <xdr:cxnSp macro="">
      <xdr:nvCxnSpPr>
        <xdr:cNvPr id="415" name="直線コネクタ 414">
          <a:extLst>
            <a:ext uri="{FF2B5EF4-FFF2-40B4-BE49-F238E27FC236}">
              <a16:creationId xmlns:a16="http://schemas.microsoft.com/office/drawing/2014/main" id="{20B468A0-5D05-4B6D-8F82-65235EE39F00}"/>
            </a:ext>
          </a:extLst>
        </xdr:cNvPr>
        <xdr:cNvCxnSpPr/>
      </xdr:nvCxnSpPr>
      <xdr:spPr>
        <a:xfrm flipV="1">
          <a:off x="20434300" y="106299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126746</xdr:rowOff>
    </xdr:from>
    <xdr:to>
      <xdr:col>102</xdr:col>
      <xdr:colOff>165100</xdr:colOff>
      <xdr:row>62</xdr:row>
      <xdr:rowOff>56896</xdr:rowOff>
    </xdr:to>
    <xdr:sp macro="" textlink="">
      <xdr:nvSpPr>
        <xdr:cNvPr id="416" name="楕円 415">
          <a:extLst>
            <a:ext uri="{FF2B5EF4-FFF2-40B4-BE49-F238E27FC236}">
              <a16:creationId xmlns:a16="http://schemas.microsoft.com/office/drawing/2014/main" id="{A20BF0B1-3EDE-4FDA-863E-A5647CB147AB}"/>
            </a:ext>
          </a:extLst>
        </xdr:cNvPr>
        <xdr:cNvSpPr/>
      </xdr:nvSpPr>
      <xdr:spPr>
        <a:xfrm>
          <a:off x="19494500" y="10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xdr:rowOff>
    </xdr:from>
    <xdr:to>
      <xdr:col>107</xdr:col>
      <xdr:colOff>50800</xdr:colOff>
      <xdr:row>62</xdr:row>
      <xdr:rowOff>6096</xdr:rowOff>
    </xdr:to>
    <xdr:cxnSp macro="">
      <xdr:nvCxnSpPr>
        <xdr:cNvPr id="417" name="直線コネクタ 416">
          <a:extLst>
            <a:ext uri="{FF2B5EF4-FFF2-40B4-BE49-F238E27FC236}">
              <a16:creationId xmlns:a16="http://schemas.microsoft.com/office/drawing/2014/main" id="{E608F33D-B9EA-46F1-90C3-C5E72BF314A4}"/>
            </a:ext>
          </a:extLst>
        </xdr:cNvPr>
        <xdr:cNvCxnSpPr/>
      </xdr:nvCxnSpPr>
      <xdr:spPr>
        <a:xfrm flipV="1">
          <a:off x="19545300" y="106321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132080</xdr:rowOff>
    </xdr:from>
    <xdr:to>
      <xdr:col>98</xdr:col>
      <xdr:colOff>38100</xdr:colOff>
      <xdr:row>62</xdr:row>
      <xdr:rowOff>62230</xdr:rowOff>
    </xdr:to>
    <xdr:sp macro="" textlink="">
      <xdr:nvSpPr>
        <xdr:cNvPr id="418" name="楕円 417">
          <a:extLst>
            <a:ext uri="{FF2B5EF4-FFF2-40B4-BE49-F238E27FC236}">
              <a16:creationId xmlns:a16="http://schemas.microsoft.com/office/drawing/2014/main" id="{1264344D-C05F-476A-AF57-B01579D8F463}"/>
            </a:ext>
          </a:extLst>
        </xdr:cNvPr>
        <xdr:cNvSpPr/>
      </xdr:nvSpPr>
      <xdr:spPr>
        <a:xfrm>
          <a:off x="18605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6096</xdr:rowOff>
    </xdr:from>
    <xdr:to>
      <xdr:col>102</xdr:col>
      <xdr:colOff>114300</xdr:colOff>
      <xdr:row>62</xdr:row>
      <xdr:rowOff>11430</xdr:rowOff>
    </xdr:to>
    <xdr:cxnSp macro="">
      <xdr:nvCxnSpPr>
        <xdr:cNvPr id="419" name="直線コネクタ 418">
          <a:extLst>
            <a:ext uri="{FF2B5EF4-FFF2-40B4-BE49-F238E27FC236}">
              <a16:creationId xmlns:a16="http://schemas.microsoft.com/office/drawing/2014/main" id="{2441707E-BC5B-4C54-B3EC-84D9F17B60D0}"/>
            </a:ext>
          </a:extLst>
        </xdr:cNvPr>
        <xdr:cNvCxnSpPr/>
      </xdr:nvCxnSpPr>
      <xdr:spPr>
        <a:xfrm flipV="1">
          <a:off x="18656300" y="1063599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420" name="n_1aveValue【学校施設】&#10;一人当たり面積">
          <a:extLst>
            <a:ext uri="{FF2B5EF4-FFF2-40B4-BE49-F238E27FC236}">
              <a16:creationId xmlns:a16="http://schemas.microsoft.com/office/drawing/2014/main" id="{A0E74E4F-1A2E-4DF8-A1EC-C85A9AF32EE3}"/>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421" name="n_2aveValue【学校施設】&#10;一人当たり面積">
          <a:extLst>
            <a:ext uri="{FF2B5EF4-FFF2-40B4-BE49-F238E27FC236}">
              <a16:creationId xmlns:a16="http://schemas.microsoft.com/office/drawing/2014/main" id="{4F9567AC-B19A-43C6-81EA-FC1AEEE8B31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422" name="n_3aveValue【学校施設】&#10;一人当たり面積">
          <a:extLst>
            <a:ext uri="{FF2B5EF4-FFF2-40B4-BE49-F238E27FC236}">
              <a16:creationId xmlns:a16="http://schemas.microsoft.com/office/drawing/2014/main" id="{F5BC53D2-855E-445B-A11F-2F98E3C81557}"/>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423" name="n_4aveValue【学校施設】&#10;一人当たり面積">
          <a:extLst>
            <a:ext uri="{FF2B5EF4-FFF2-40B4-BE49-F238E27FC236}">
              <a16:creationId xmlns:a16="http://schemas.microsoft.com/office/drawing/2014/main" id="{BA466623-6C9A-4A32-8390-C22EE46B4DAB}"/>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424" name="n_1mainValue【学校施設】&#10;一人当たり面積">
          <a:extLst>
            <a:ext uri="{FF2B5EF4-FFF2-40B4-BE49-F238E27FC236}">
              <a16:creationId xmlns:a16="http://schemas.microsoft.com/office/drawing/2014/main" id="{0E126C6B-354C-40C0-ADA5-B73916999F1D}"/>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69613</xdr:rowOff>
    </xdr:from>
    <xdr:ext cx="469744" cy="259045"/>
    <xdr:sp macro="" textlink="">
      <xdr:nvSpPr>
        <xdr:cNvPr id="425" name="n_2mainValue【学校施設】&#10;一人当たり面積">
          <a:extLst>
            <a:ext uri="{FF2B5EF4-FFF2-40B4-BE49-F238E27FC236}">
              <a16:creationId xmlns:a16="http://schemas.microsoft.com/office/drawing/2014/main" id="{290CE87E-814B-4501-8C25-2383DAD59523}"/>
            </a:ext>
          </a:extLst>
        </xdr:cNvPr>
        <xdr:cNvSpPr txBox="1"/>
      </xdr:nvSpPr>
      <xdr:spPr>
        <a:xfrm>
          <a:off x="201994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73423</xdr:rowOff>
    </xdr:from>
    <xdr:ext cx="469744" cy="259045"/>
    <xdr:sp macro="" textlink="">
      <xdr:nvSpPr>
        <xdr:cNvPr id="426" name="n_3mainValue【学校施設】&#10;一人当たり面積">
          <a:extLst>
            <a:ext uri="{FF2B5EF4-FFF2-40B4-BE49-F238E27FC236}">
              <a16:creationId xmlns:a16="http://schemas.microsoft.com/office/drawing/2014/main" id="{C5859869-AF8C-47EC-9207-6CE143B006DA}"/>
            </a:ext>
          </a:extLst>
        </xdr:cNvPr>
        <xdr:cNvSpPr txBox="1"/>
      </xdr:nvSpPr>
      <xdr:spPr>
        <a:xfrm>
          <a:off x="19310427" y="1036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78757</xdr:rowOff>
    </xdr:from>
    <xdr:ext cx="469744" cy="259045"/>
    <xdr:sp macro="" textlink="">
      <xdr:nvSpPr>
        <xdr:cNvPr id="427" name="n_4mainValue【学校施設】&#10;一人当たり面積">
          <a:extLst>
            <a:ext uri="{FF2B5EF4-FFF2-40B4-BE49-F238E27FC236}">
              <a16:creationId xmlns:a16="http://schemas.microsoft.com/office/drawing/2014/main" id="{751CA0DE-5AA4-40EC-827B-3045993A2CD5}"/>
            </a:ext>
          </a:extLst>
        </xdr:cNvPr>
        <xdr:cNvSpPr txBox="1"/>
      </xdr:nvSpPr>
      <xdr:spPr>
        <a:xfrm>
          <a:off x="18421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ED9D8B98-7FAE-4997-8E17-AB10ADE966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A09970E5-507E-4713-ABA6-C09C64AB6A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434FF58F-8301-44B0-9AB4-12ED6DC45A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E9382F10-23F2-4173-AB5B-85784DD2FF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4AC939CA-4AC5-48B0-B2A3-FD128E30D1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5BA91055-C7A1-4553-B257-CB2B033D40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42589961-BDD0-45D2-8E87-E4C46FA9A3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B687AF55-EAD7-4162-B98B-0B2D3B0464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7721A109-3C87-4AB8-B710-CB2863D853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5D212040-D3ED-41C8-8591-B09BE673C7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B9D96B0C-C042-488F-B730-EBC54687FEF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D9B5149E-E132-48A6-A115-D7286DB546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id="{00AE7091-F3ED-4E79-8721-EB3A24932A2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3A9E0D6E-7E9D-416B-A62A-6317146A5FE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ACAC694D-B4DD-4385-9516-4C04FE0F4BA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B6678C26-53EF-4DAA-B32D-565DAA06AC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95F41315-CC3B-4E44-B262-093D2BBECE7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E24333B9-83A1-4ACC-AA65-58DB355DCA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3DF029E5-0B49-4A0F-A305-15ED238BD8F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B1F617BD-04CD-4B87-A5F5-99455B5ACE0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002BB25E-73F7-4241-B60C-083847ADC39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98F3DC87-A152-4CAB-A335-2423DCCE478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id="{73732093-77CB-4518-9B5F-53F409D5C33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FF1271F2-3044-48FD-A3D4-3F27C62B75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児童館】&#10;有形固定資産減価償却率グラフ枠">
          <a:extLst>
            <a:ext uri="{FF2B5EF4-FFF2-40B4-BE49-F238E27FC236}">
              <a16:creationId xmlns:a16="http://schemas.microsoft.com/office/drawing/2014/main" id="{4372F714-08D0-47CF-B2BF-80027662CFC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453" name="直線コネクタ 452">
          <a:extLst>
            <a:ext uri="{FF2B5EF4-FFF2-40B4-BE49-F238E27FC236}">
              <a16:creationId xmlns:a16="http://schemas.microsoft.com/office/drawing/2014/main" id="{76CEA7AE-2A3D-488F-89FF-A1F56448DF1F}"/>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4" name="【児童館】&#10;有形固定資産減価償却率最小値テキスト">
          <a:extLst>
            <a:ext uri="{FF2B5EF4-FFF2-40B4-BE49-F238E27FC236}">
              <a16:creationId xmlns:a16="http://schemas.microsoft.com/office/drawing/2014/main" id="{823B88AA-68B2-430C-AFCB-1C2FAA9A459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5" name="直線コネクタ 454">
          <a:extLst>
            <a:ext uri="{FF2B5EF4-FFF2-40B4-BE49-F238E27FC236}">
              <a16:creationId xmlns:a16="http://schemas.microsoft.com/office/drawing/2014/main" id="{35219770-CB99-4D1E-A133-F75F743EAB7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456" name="【児童館】&#10;有形固定資産減価償却率最大値テキスト">
          <a:extLst>
            <a:ext uri="{FF2B5EF4-FFF2-40B4-BE49-F238E27FC236}">
              <a16:creationId xmlns:a16="http://schemas.microsoft.com/office/drawing/2014/main" id="{ED1481B3-FEF9-4F4F-ABE3-C501AE059FF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457" name="直線コネクタ 456">
          <a:extLst>
            <a:ext uri="{FF2B5EF4-FFF2-40B4-BE49-F238E27FC236}">
              <a16:creationId xmlns:a16="http://schemas.microsoft.com/office/drawing/2014/main" id="{9B0F69B2-4530-4CB7-8FF5-D923DBDBA816}"/>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458" name="【児童館】&#10;有形固定資産減価償却率平均値テキスト">
          <a:extLst>
            <a:ext uri="{FF2B5EF4-FFF2-40B4-BE49-F238E27FC236}">
              <a16:creationId xmlns:a16="http://schemas.microsoft.com/office/drawing/2014/main" id="{5570F96E-4624-4D45-A2B7-53D1ABE73B85}"/>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459" name="フローチャート: 判断 458">
          <a:extLst>
            <a:ext uri="{FF2B5EF4-FFF2-40B4-BE49-F238E27FC236}">
              <a16:creationId xmlns:a16="http://schemas.microsoft.com/office/drawing/2014/main" id="{A3CAF752-D16B-42B7-B934-8F86A68AE3DD}"/>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460" name="フローチャート: 判断 459">
          <a:extLst>
            <a:ext uri="{FF2B5EF4-FFF2-40B4-BE49-F238E27FC236}">
              <a16:creationId xmlns:a16="http://schemas.microsoft.com/office/drawing/2014/main" id="{470D0C3E-C28F-4021-A96F-B85C949EA71B}"/>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461" name="フローチャート: 判断 460">
          <a:extLst>
            <a:ext uri="{FF2B5EF4-FFF2-40B4-BE49-F238E27FC236}">
              <a16:creationId xmlns:a16="http://schemas.microsoft.com/office/drawing/2014/main" id="{1FEB63CE-DDB3-4B0D-8915-7EF3D516994A}"/>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462" name="フローチャート: 判断 461">
          <a:extLst>
            <a:ext uri="{FF2B5EF4-FFF2-40B4-BE49-F238E27FC236}">
              <a16:creationId xmlns:a16="http://schemas.microsoft.com/office/drawing/2014/main" id="{BA983804-B363-4192-8369-8ECD1322C246}"/>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463" name="フローチャート: 判断 462">
          <a:extLst>
            <a:ext uri="{FF2B5EF4-FFF2-40B4-BE49-F238E27FC236}">
              <a16:creationId xmlns:a16="http://schemas.microsoft.com/office/drawing/2014/main" id="{1AF09DF2-F505-4466-AF55-E6BE5D64D038}"/>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65FF141C-5D2D-45AE-BA42-F5ABAB4DE36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468BF8C4-F9A8-457C-AA52-95BC483AE96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8D641E03-7774-4A8A-927D-1D2356CDFAA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5CDE498-6143-4921-8F71-789AB18DD2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1D1CC9EF-60E6-4C76-8CD2-A4D5459AB9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469" name="楕円 468">
          <a:extLst>
            <a:ext uri="{FF2B5EF4-FFF2-40B4-BE49-F238E27FC236}">
              <a16:creationId xmlns:a16="http://schemas.microsoft.com/office/drawing/2014/main" id="{F078F7AC-18BE-4994-9432-28B7E769216C}"/>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470" name="【児童館】&#10;有形固定資産減価償却率該当値テキスト">
          <a:extLst>
            <a:ext uri="{FF2B5EF4-FFF2-40B4-BE49-F238E27FC236}">
              <a16:creationId xmlns:a16="http://schemas.microsoft.com/office/drawing/2014/main" id="{0F0AFB00-EEDE-47F0-989C-D36A81C1BCB4}"/>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471" name="楕円 470">
          <a:extLst>
            <a:ext uri="{FF2B5EF4-FFF2-40B4-BE49-F238E27FC236}">
              <a16:creationId xmlns:a16="http://schemas.microsoft.com/office/drawing/2014/main" id="{E5A3BF0F-A375-4ACA-B2B1-C4DBE70D1FF6}"/>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472" name="直線コネクタ 471">
          <a:extLst>
            <a:ext uri="{FF2B5EF4-FFF2-40B4-BE49-F238E27FC236}">
              <a16:creationId xmlns:a16="http://schemas.microsoft.com/office/drawing/2014/main" id="{66C08C2C-F2C2-495E-9E53-A9C2814A0149}"/>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473" name="楕円 472">
          <a:extLst>
            <a:ext uri="{FF2B5EF4-FFF2-40B4-BE49-F238E27FC236}">
              <a16:creationId xmlns:a16="http://schemas.microsoft.com/office/drawing/2014/main" id="{4F0DC2DD-20A0-4B98-8D72-3848858538AB}"/>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474" name="直線コネクタ 473">
          <a:extLst>
            <a:ext uri="{FF2B5EF4-FFF2-40B4-BE49-F238E27FC236}">
              <a16:creationId xmlns:a16="http://schemas.microsoft.com/office/drawing/2014/main" id="{DE1B61C2-E031-4F49-AF83-3FAF0FD5C6C8}"/>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475" name="楕円 474">
          <a:extLst>
            <a:ext uri="{FF2B5EF4-FFF2-40B4-BE49-F238E27FC236}">
              <a16:creationId xmlns:a16="http://schemas.microsoft.com/office/drawing/2014/main" id="{5A42BC2F-186D-445D-873D-4D89285A7B12}"/>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476" name="直線コネクタ 475">
          <a:extLst>
            <a:ext uri="{FF2B5EF4-FFF2-40B4-BE49-F238E27FC236}">
              <a16:creationId xmlns:a16="http://schemas.microsoft.com/office/drawing/2014/main" id="{B82AA59E-3B00-4E2B-AD61-5B579B9F0B87}"/>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477" name="楕円 476">
          <a:extLst>
            <a:ext uri="{FF2B5EF4-FFF2-40B4-BE49-F238E27FC236}">
              <a16:creationId xmlns:a16="http://schemas.microsoft.com/office/drawing/2014/main" id="{8ED593F9-6300-464C-B439-DA434E3290AB}"/>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478" name="直線コネクタ 477">
          <a:extLst>
            <a:ext uri="{FF2B5EF4-FFF2-40B4-BE49-F238E27FC236}">
              <a16:creationId xmlns:a16="http://schemas.microsoft.com/office/drawing/2014/main" id="{74F634B5-3AD4-4AE8-AFE6-648B69C73316}"/>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479" name="n_1aveValue【児童館】&#10;有形固定資産減価償却率">
          <a:extLst>
            <a:ext uri="{FF2B5EF4-FFF2-40B4-BE49-F238E27FC236}">
              <a16:creationId xmlns:a16="http://schemas.microsoft.com/office/drawing/2014/main" id="{58BC120C-E32D-4BA8-AF61-14F16D36D8CB}"/>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480" name="n_2aveValue【児童館】&#10;有形固定資産減価償却率">
          <a:extLst>
            <a:ext uri="{FF2B5EF4-FFF2-40B4-BE49-F238E27FC236}">
              <a16:creationId xmlns:a16="http://schemas.microsoft.com/office/drawing/2014/main" id="{7219B67D-1353-4D25-BD1D-7DF165BE8128}"/>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481" name="n_3aveValue【児童館】&#10;有形固定資産減価償却率">
          <a:extLst>
            <a:ext uri="{FF2B5EF4-FFF2-40B4-BE49-F238E27FC236}">
              <a16:creationId xmlns:a16="http://schemas.microsoft.com/office/drawing/2014/main" id="{FFCC8680-6374-454D-B539-1F7B82A839B8}"/>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482" name="n_4aveValue【児童館】&#10;有形固定資産減価償却率">
          <a:extLst>
            <a:ext uri="{FF2B5EF4-FFF2-40B4-BE49-F238E27FC236}">
              <a16:creationId xmlns:a16="http://schemas.microsoft.com/office/drawing/2014/main" id="{07FD1E3A-AF7E-4B32-94B6-E90451E4513B}"/>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483" name="n_1mainValue【児童館】&#10;有形固定資産減価償却率">
          <a:extLst>
            <a:ext uri="{FF2B5EF4-FFF2-40B4-BE49-F238E27FC236}">
              <a16:creationId xmlns:a16="http://schemas.microsoft.com/office/drawing/2014/main" id="{F989413F-B650-4294-853D-70A0AFDA8C43}"/>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484" name="n_2mainValue【児童館】&#10;有形固定資産減価償却率">
          <a:extLst>
            <a:ext uri="{FF2B5EF4-FFF2-40B4-BE49-F238E27FC236}">
              <a16:creationId xmlns:a16="http://schemas.microsoft.com/office/drawing/2014/main" id="{10A37576-40CF-4DEF-A0F2-4F21AB8B8592}"/>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485" name="n_3mainValue【児童館】&#10;有形固定資産減価償却率">
          <a:extLst>
            <a:ext uri="{FF2B5EF4-FFF2-40B4-BE49-F238E27FC236}">
              <a16:creationId xmlns:a16="http://schemas.microsoft.com/office/drawing/2014/main" id="{81AC8C67-2884-4BF2-B492-55EBEE1F9CC7}"/>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486" name="n_4mainValue【児童館】&#10;有形固定資産減価償却率">
          <a:extLst>
            <a:ext uri="{FF2B5EF4-FFF2-40B4-BE49-F238E27FC236}">
              <a16:creationId xmlns:a16="http://schemas.microsoft.com/office/drawing/2014/main" id="{621EEEA9-5B9B-4131-A526-6CFF08DEA2F7}"/>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026CBE0A-E136-42F6-A122-4F1163DCC7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5950CB08-754E-433C-8968-04BB63FA68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37BC0D38-D62F-4817-B2D7-F200B57F26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DD64A6AA-C8FC-4AC7-B540-8138470AFC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A8029909-0660-49B6-85D8-2D920A08CD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7C8CD281-B321-4DC6-AA4A-4305EA6879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AE88401B-A4DC-41A5-8D6C-6755D6A3C1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8BBE5EDD-5671-45ED-A481-A338D2BC04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0701BFA2-9DCD-4B58-AF61-D1567576F6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8A0C0110-19E4-4CC6-BCED-EB7373FF77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a:extLst>
            <a:ext uri="{FF2B5EF4-FFF2-40B4-BE49-F238E27FC236}">
              <a16:creationId xmlns:a16="http://schemas.microsoft.com/office/drawing/2014/main" id="{6BC5061F-821C-4660-86C5-0099409C239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a:extLst>
            <a:ext uri="{FF2B5EF4-FFF2-40B4-BE49-F238E27FC236}">
              <a16:creationId xmlns:a16="http://schemas.microsoft.com/office/drawing/2014/main" id="{0FBDAAA2-04AC-463E-9DD7-879DBA3B103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a:extLst>
            <a:ext uri="{FF2B5EF4-FFF2-40B4-BE49-F238E27FC236}">
              <a16:creationId xmlns:a16="http://schemas.microsoft.com/office/drawing/2014/main" id="{54B57D8F-8499-47A9-AFF2-82B052E5AC4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a:extLst>
            <a:ext uri="{FF2B5EF4-FFF2-40B4-BE49-F238E27FC236}">
              <a16:creationId xmlns:a16="http://schemas.microsoft.com/office/drawing/2014/main" id="{DEF9AFA0-C56E-4AEB-8BE9-F1BC19EB141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a:extLst>
            <a:ext uri="{FF2B5EF4-FFF2-40B4-BE49-F238E27FC236}">
              <a16:creationId xmlns:a16="http://schemas.microsoft.com/office/drawing/2014/main" id="{91DFAD45-F2F2-4024-84F2-7AA5DF493BD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a:extLst>
            <a:ext uri="{FF2B5EF4-FFF2-40B4-BE49-F238E27FC236}">
              <a16:creationId xmlns:a16="http://schemas.microsoft.com/office/drawing/2014/main" id="{2DEABB12-5C0D-4825-B3A2-F3D530B67AF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a:extLst>
            <a:ext uri="{FF2B5EF4-FFF2-40B4-BE49-F238E27FC236}">
              <a16:creationId xmlns:a16="http://schemas.microsoft.com/office/drawing/2014/main" id="{A821946A-0644-4DC5-9094-24570429825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a:extLst>
            <a:ext uri="{FF2B5EF4-FFF2-40B4-BE49-F238E27FC236}">
              <a16:creationId xmlns:a16="http://schemas.microsoft.com/office/drawing/2014/main" id="{A7167E43-A45B-4952-99C9-B7195359766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a:extLst>
            <a:ext uri="{FF2B5EF4-FFF2-40B4-BE49-F238E27FC236}">
              <a16:creationId xmlns:a16="http://schemas.microsoft.com/office/drawing/2014/main" id="{D6343FB6-55B1-4F98-B607-C47F5533964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B2656127-127C-4FCD-A69D-435F6834F81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CDBC0907-4B1D-4794-BB43-33306AF3BD4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DA40322D-97CB-47BE-A830-D1A011B2AE3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児童館】&#10;一人当たり面積グラフ枠">
          <a:extLst>
            <a:ext uri="{FF2B5EF4-FFF2-40B4-BE49-F238E27FC236}">
              <a16:creationId xmlns:a16="http://schemas.microsoft.com/office/drawing/2014/main" id="{4248B549-9697-40F0-B0A3-9467541621C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510" name="直線コネクタ 509">
          <a:extLst>
            <a:ext uri="{FF2B5EF4-FFF2-40B4-BE49-F238E27FC236}">
              <a16:creationId xmlns:a16="http://schemas.microsoft.com/office/drawing/2014/main" id="{E0C764EF-D411-4DCE-8948-2D7344446B04}"/>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1" name="【児童館】&#10;一人当たり面積最小値テキスト">
          <a:extLst>
            <a:ext uri="{FF2B5EF4-FFF2-40B4-BE49-F238E27FC236}">
              <a16:creationId xmlns:a16="http://schemas.microsoft.com/office/drawing/2014/main" id="{D8DAF44B-D470-458C-B285-6406B3D6DFB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2" name="直線コネクタ 511">
          <a:extLst>
            <a:ext uri="{FF2B5EF4-FFF2-40B4-BE49-F238E27FC236}">
              <a16:creationId xmlns:a16="http://schemas.microsoft.com/office/drawing/2014/main" id="{42D68F40-EDBE-4D6C-A8E1-39749C95F81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513" name="【児童館】&#10;一人当たり面積最大値テキスト">
          <a:extLst>
            <a:ext uri="{FF2B5EF4-FFF2-40B4-BE49-F238E27FC236}">
              <a16:creationId xmlns:a16="http://schemas.microsoft.com/office/drawing/2014/main" id="{28BEE3D8-68F3-431D-8F42-9F88C0C34996}"/>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14" name="直線コネクタ 513">
          <a:extLst>
            <a:ext uri="{FF2B5EF4-FFF2-40B4-BE49-F238E27FC236}">
              <a16:creationId xmlns:a16="http://schemas.microsoft.com/office/drawing/2014/main" id="{EF5DA042-EE2A-460E-B7E9-F81ABA1B8A9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15" name="【児童館】&#10;一人当たり面積平均値テキスト">
          <a:extLst>
            <a:ext uri="{FF2B5EF4-FFF2-40B4-BE49-F238E27FC236}">
              <a16:creationId xmlns:a16="http://schemas.microsoft.com/office/drawing/2014/main" id="{D5DAC036-65E1-46A6-9FB1-C17573EC8CF5}"/>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516" name="フローチャート: 判断 515">
          <a:extLst>
            <a:ext uri="{FF2B5EF4-FFF2-40B4-BE49-F238E27FC236}">
              <a16:creationId xmlns:a16="http://schemas.microsoft.com/office/drawing/2014/main" id="{1FDBD445-7AAB-4C76-B445-6A9182E296DD}"/>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17" name="フローチャート: 判断 516">
          <a:extLst>
            <a:ext uri="{FF2B5EF4-FFF2-40B4-BE49-F238E27FC236}">
              <a16:creationId xmlns:a16="http://schemas.microsoft.com/office/drawing/2014/main" id="{9FB54040-B434-4B4F-A0F2-A14F2E573E66}"/>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18" name="フローチャート: 判断 517">
          <a:extLst>
            <a:ext uri="{FF2B5EF4-FFF2-40B4-BE49-F238E27FC236}">
              <a16:creationId xmlns:a16="http://schemas.microsoft.com/office/drawing/2014/main" id="{47AE5CAB-28F0-44AC-AF55-5116455B80E4}"/>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519" name="フローチャート: 判断 518">
          <a:extLst>
            <a:ext uri="{FF2B5EF4-FFF2-40B4-BE49-F238E27FC236}">
              <a16:creationId xmlns:a16="http://schemas.microsoft.com/office/drawing/2014/main" id="{FAB78FB8-8A51-42B8-8FCA-B0111BD3D3B5}"/>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520" name="フローチャート: 判断 519">
          <a:extLst>
            <a:ext uri="{FF2B5EF4-FFF2-40B4-BE49-F238E27FC236}">
              <a16:creationId xmlns:a16="http://schemas.microsoft.com/office/drawing/2014/main" id="{BC6FF548-D93E-4720-8091-31B0ED0D17AE}"/>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B486C44B-EEE4-48FD-9A94-FCDD73B79D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EA45E7F2-4EDF-4FE0-8586-FA1375378A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BE9A7592-1C4F-46D1-8204-BD6B72F2BF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E8376CD9-BBAA-4275-8B64-181D27B73E0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BC9DE8B3-AB7B-4A90-8F3F-3AA1DF1026A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526" name="楕円 525">
          <a:extLst>
            <a:ext uri="{FF2B5EF4-FFF2-40B4-BE49-F238E27FC236}">
              <a16:creationId xmlns:a16="http://schemas.microsoft.com/office/drawing/2014/main" id="{8827A3C3-2B71-4265-8F5B-6C29CDE8716E}"/>
            </a:ext>
          </a:extLst>
        </xdr:cNvPr>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527" name="【児童館】&#10;一人当たり面積該当値テキスト">
          <a:extLst>
            <a:ext uri="{FF2B5EF4-FFF2-40B4-BE49-F238E27FC236}">
              <a16:creationId xmlns:a16="http://schemas.microsoft.com/office/drawing/2014/main" id="{38654751-234E-4C43-A26E-EC4F9334CFA3}"/>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528" name="楕円 527">
          <a:extLst>
            <a:ext uri="{FF2B5EF4-FFF2-40B4-BE49-F238E27FC236}">
              <a16:creationId xmlns:a16="http://schemas.microsoft.com/office/drawing/2014/main" id="{F11080EE-410B-4840-BBA7-1C42FB273214}"/>
            </a:ext>
          </a:extLst>
        </xdr:cNvPr>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529" name="直線コネクタ 528">
          <a:extLst>
            <a:ext uri="{FF2B5EF4-FFF2-40B4-BE49-F238E27FC236}">
              <a16:creationId xmlns:a16="http://schemas.microsoft.com/office/drawing/2014/main" id="{3BC5EA4D-685D-468F-8289-73D2D7FCE6B3}"/>
            </a:ext>
          </a:extLst>
        </xdr:cNvPr>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31750</xdr:rowOff>
    </xdr:from>
    <xdr:to>
      <xdr:col>107</xdr:col>
      <xdr:colOff>101600</xdr:colOff>
      <xdr:row>85</xdr:row>
      <xdr:rowOff>133350</xdr:rowOff>
    </xdr:to>
    <xdr:sp macro="" textlink="">
      <xdr:nvSpPr>
        <xdr:cNvPr id="530" name="楕円 529">
          <a:extLst>
            <a:ext uri="{FF2B5EF4-FFF2-40B4-BE49-F238E27FC236}">
              <a16:creationId xmlns:a16="http://schemas.microsoft.com/office/drawing/2014/main" id="{341A39CC-704D-4299-AEBD-4741C2AB6408}"/>
            </a:ext>
          </a:extLst>
        </xdr:cNvPr>
        <xdr:cNvSpPr/>
      </xdr:nvSpPr>
      <xdr:spPr>
        <a:xfrm>
          <a:off x="20383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82550</xdr:rowOff>
    </xdr:from>
    <xdr:to>
      <xdr:col>111</xdr:col>
      <xdr:colOff>177800</xdr:colOff>
      <xdr:row>85</xdr:row>
      <xdr:rowOff>82550</xdr:rowOff>
    </xdr:to>
    <xdr:cxnSp macro="">
      <xdr:nvCxnSpPr>
        <xdr:cNvPr id="531" name="直線コネクタ 530">
          <a:extLst>
            <a:ext uri="{FF2B5EF4-FFF2-40B4-BE49-F238E27FC236}">
              <a16:creationId xmlns:a16="http://schemas.microsoft.com/office/drawing/2014/main" id="{0A014BEE-6801-423F-926A-DF129EF66904}"/>
            </a:ext>
          </a:extLst>
        </xdr:cNvPr>
        <xdr:cNvCxnSpPr/>
      </xdr:nvCxnSpPr>
      <xdr:spPr>
        <a:xfrm>
          <a:off x="20434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532" name="楕円 531">
          <a:extLst>
            <a:ext uri="{FF2B5EF4-FFF2-40B4-BE49-F238E27FC236}">
              <a16:creationId xmlns:a16="http://schemas.microsoft.com/office/drawing/2014/main" id="{012D7DBF-E065-4A70-B751-DF1EACA8D359}"/>
            </a:ext>
          </a:extLst>
        </xdr:cNvPr>
        <xdr:cNvSpPr/>
      </xdr:nvSpPr>
      <xdr:spPr>
        <a:xfrm>
          <a:off x="19494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85</xdr:row>
      <xdr:rowOff>82550</xdr:rowOff>
    </xdr:to>
    <xdr:cxnSp macro="">
      <xdr:nvCxnSpPr>
        <xdr:cNvPr id="533" name="直線コネクタ 532">
          <a:extLst>
            <a:ext uri="{FF2B5EF4-FFF2-40B4-BE49-F238E27FC236}">
              <a16:creationId xmlns:a16="http://schemas.microsoft.com/office/drawing/2014/main" id="{9983003D-AE75-49CD-8F9E-1356EC0BE97F}"/>
            </a:ext>
          </a:extLst>
        </xdr:cNvPr>
        <xdr:cNvCxnSpPr/>
      </xdr:nvCxnSpPr>
      <xdr:spPr>
        <a:xfrm>
          <a:off x="19545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31750</xdr:rowOff>
    </xdr:from>
    <xdr:to>
      <xdr:col>98</xdr:col>
      <xdr:colOff>38100</xdr:colOff>
      <xdr:row>85</xdr:row>
      <xdr:rowOff>133350</xdr:rowOff>
    </xdr:to>
    <xdr:sp macro="" textlink="">
      <xdr:nvSpPr>
        <xdr:cNvPr id="534" name="楕円 533">
          <a:extLst>
            <a:ext uri="{FF2B5EF4-FFF2-40B4-BE49-F238E27FC236}">
              <a16:creationId xmlns:a16="http://schemas.microsoft.com/office/drawing/2014/main" id="{D784A767-02FE-49DB-B8CE-B5B77A0A6B93}"/>
            </a:ext>
          </a:extLst>
        </xdr:cNvPr>
        <xdr:cNvSpPr/>
      </xdr:nvSpPr>
      <xdr:spPr>
        <a:xfrm>
          <a:off x="18605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85</xdr:row>
      <xdr:rowOff>82550</xdr:rowOff>
    </xdr:to>
    <xdr:cxnSp macro="">
      <xdr:nvCxnSpPr>
        <xdr:cNvPr id="535" name="直線コネクタ 534">
          <a:extLst>
            <a:ext uri="{FF2B5EF4-FFF2-40B4-BE49-F238E27FC236}">
              <a16:creationId xmlns:a16="http://schemas.microsoft.com/office/drawing/2014/main" id="{81E7CCD1-BB3F-4FB2-9571-A6ABB4B60F05}"/>
            </a:ext>
          </a:extLst>
        </xdr:cNvPr>
        <xdr:cNvCxnSpPr/>
      </xdr:nvCxnSpPr>
      <xdr:spPr>
        <a:xfrm>
          <a:off x="18656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36" name="n_1aveValue【児童館】&#10;一人当たり面積">
          <a:extLst>
            <a:ext uri="{FF2B5EF4-FFF2-40B4-BE49-F238E27FC236}">
              <a16:creationId xmlns:a16="http://schemas.microsoft.com/office/drawing/2014/main" id="{6171F266-DBE4-4D5D-BBC4-8301F4577D44}"/>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37" name="n_2aveValue【児童館】&#10;一人当たり面積">
          <a:extLst>
            <a:ext uri="{FF2B5EF4-FFF2-40B4-BE49-F238E27FC236}">
              <a16:creationId xmlns:a16="http://schemas.microsoft.com/office/drawing/2014/main" id="{284AC7BE-31E3-48F5-8850-D54E4914F4E8}"/>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538" name="n_3aveValue【児童館】&#10;一人当たり面積">
          <a:extLst>
            <a:ext uri="{FF2B5EF4-FFF2-40B4-BE49-F238E27FC236}">
              <a16:creationId xmlns:a16="http://schemas.microsoft.com/office/drawing/2014/main" id="{276058E7-F86E-4A2E-9BBB-33C48B07F6E4}"/>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539" name="n_4aveValue【児童館】&#10;一人当たり面積">
          <a:extLst>
            <a:ext uri="{FF2B5EF4-FFF2-40B4-BE49-F238E27FC236}">
              <a16:creationId xmlns:a16="http://schemas.microsoft.com/office/drawing/2014/main" id="{4F575B02-B905-46FE-8BE3-D6B490730505}"/>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124477</xdr:rowOff>
    </xdr:from>
    <xdr:ext cx="469744" cy="259045"/>
    <xdr:sp macro="" textlink="">
      <xdr:nvSpPr>
        <xdr:cNvPr id="540" name="n_1mainValue【児童館】&#10;一人当たり面積">
          <a:extLst>
            <a:ext uri="{FF2B5EF4-FFF2-40B4-BE49-F238E27FC236}">
              <a16:creationId xmlns:a16="http://schemas.microsoft.com/office/drawing/2014/main" id="{D395F78F-CCCE-4FBC-93F6-6A8024C9AB2C}"/>
            </a:ext>
          </a:extLst>
        </xdr:cNvPr>
        <xdr:cNvSpPr txBox="1"/>
      </xdr:nvSpPr>
      <xdr:spPr>
        <a:xfrm>
          <a:off x="21075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124477</xdr:rowOff>
    </xdr:from>
    <xdr:ext cx="469744" cy="259045"/>
    <xdr:sp macro="" textlink="">
      <xdr:nvSpPr>
        <xdr:cNvPr id="541" name="n_2mainValue【児童館】&#10;一人当たり面積">
          <a:extLst>
            <a:ext uri="{FF2B5EF4-FFF2-40B4-BE49-F238E27FC236}">
              <a16:creationId xmlns:a16="http://schemas.microsoft.com/office/drawing/2014/main" id="{64C80EC3-C48A-4263-A30A-8A0E3CAFA1D4}"/>
            </a:ext>
          </a:extLst>
        </xdr:cNvPr>
        <xdr:cNvSpPr txBox="1"/>
      </xdr:nvSpPr>
      <xdr:spPr>
        <a:xfrm>
          <a:off x="20199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542" name="n_3mainValue【児童館】&#10;一人当たり面積">
          <a:extLst>
            <a:ext uri="{FF2B5EF4-FFF2-40B4-BE49-F238E27FC236}">
              <a16:creationId xmlns:a16="http://schemas.microsoft.com/office/drawing/2014/main" id="{5F049D73-D677-4816-97BA-C234AA0FD55A}"/>
            </a:ext>
          </a:extLst>
        </xdr:cNvPr>
        <xdr:cNvSpPr txBox="1"/>
      </xdr:nvSpPr>
      <xdr:spPr>
        <a:xfrm>
          <a:off x="19310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124477</xdr:rowOff>
    </xdr:from>
    <xdr:ext cx="469744" cy="259045"/>
    <xdr:sp macro="" textlink="">
      <xdr:nvSpPr>
        <xdr:cNvPr id="543" name="n_4mainValue【児童館】&#10;一人当たり面積">
          <a:extLst>
            <a:ext uri="{FF2B5EF4-FFF2-40B4-BE49-F238E27FC236}">
              <a16:creationId xmlns:a16="http://schemas.microsoft.com/office/drawing/2014/main" id="{0AEB068F-E5F2-4CCE-9298-63AE8A1EC8A4}"/>
            </a:ext>
          </a:extLst>
        </xdr:cNvPr>
        <xdr:cNvSpPr txBox="1"/>
      </xdr:nvSpPr>
      <xdr:spPr>
        <a:xfrm>
          <a:off x="18421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94FC4BFD-3EF6-40C2-ABBF-2D95C22DEB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EAB88F35-565C-4026-AC2D-8866276C0A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14C0C929-B221-4A38-91A5-6D684D16884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2B4AB231-EF6E-42DD-835E-D993F8B24D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542CF24E-460C-4510-9B98-CB50878430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1DA558A9-08A2-4458-8F13-D102FA96CA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E0260816-362C-46FF-8E0B-0F94B4868F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106B8FA4-6B30-4DDD-A643-DF340E72F6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C0711194-663D-4F62-9E44-208A4F23CF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6ED7175A-B0E1-44C9-8365-2F9E5A79F5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229901D-CC08-4D2F-A69D-9F1EB6DE09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C43D6E2B-A8C4-4EF3-B5CC-DAD4BED267C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0E56C353-36FE-49DE-B06B-6A31CD5D5E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51BC2342-7F2A-4A8F-81D3-52CF8DCD48E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3B8BF2BE-A0D6-4C64-BF84-4ED7732F05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14FB8603-4E9D-4721-8B02-A8D10F0D17C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9F3FC21E-62AA-43C4-B864-07C2B5FD106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3B1E4A46-51D3-4522-A200-EE18688AC30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983EDA9-D7EB-4841-A5CA-4DE562BA07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7F7012A2-9BFC-43D9-AB16-F45D96630C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D381F2A6-CCD5-4520-BF69-5EEAA8B2A0F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77B3EC10-4DB1-4F29-886B-1F88777A10F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6B210971-A86E-40C1-9DE9-7856E813166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E9D7E3D6-BC4E-4F4C-B68D-BDA5FB759F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EB9727D2-F589-4B38-ACD7-2B3AC935FA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78F927CB-C223-4713-9973-3EF4D5AA76C7}"/>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a:extLst>
            <a:ext uri="{FF2B5EF4-FFF2-40B4-BE49-F238E27FC236}">
              <a16:creationId xmlns:a16="http://schemas.microsoft.com/office/drawing/2014/main" id="{2E87C966-4C3D-4DE6-86F8-81B68286B3F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99C89750-089A-47F8-B546-C679E94CFDA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572" name="【公民館】&#10;有形固定資産減価償却率最大値テキスト">
          <a:extLst>
            <a:ext uri="{FF2B5EF4-FFF2-40B4-BE49-F238E27FC236}">
              <a16:creationId xmlns:a16="http://schemas.microsoft.com/office/drawing/2014/main" id="{B9A7737F-49EB-44E2-9660-AD2F973BBDEA}"/>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573" name="直線コネクタ 572">
          <a:extLst>
            <a:ext uri="{FF2B5EF4-FFF2-40B4-BE49-F238E27FC236}">
              <a16:creationId xmlns:a16="http://schemas.microsoft.com/office/drawing/2014/main" id="{A3AA3309-2617-4E26-BBB0-0CCD2B127F7E}"/>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574" name="【公民館】&#10;有形固定資産減価償却率平均値テキスト">
          <a:extLst>
            <a:ext uri="{FF2B5EF4-FFF2-40B4-BE49-F238E27FC236}">
              <a16:creationId xmlns:a16="http://schemas.microsoft.com/office/drawing/2014/main" id="{8B5AF2C0-1943-421F-A028-E0F83448BF72}"/>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575" name="フローチャート: 判断 574">
          <a:extLst>
            <a:ext uri="{FF2B5EF4-FFF2-40B4-BE49-F238E27FC236}">
              <a16:creationId xmlns:a16="http://schemas.microsoft.com/office/drawing/2014/main" id="{32C799A1-9E95-4E1B-98D7-389169E438A5}"/>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576" name="フローチャート: 判断 575">
          <a:extLst>
            <a:ext uri="{FF2B5EF4-FFF2-40B4-BE49-F238E27FC236}">
              <a16:creationId xmlns:a16="http://schemas.microsoft.com/office/drawing/2014/main" id="{A4D3FD19-8528-4FFC-AD73-207081FE0A03}"/>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577" name="フローチャート: 判断 576">
          <a:extLst>
            <a:ext uri="{FF2B5EF4-FFF2-40B4-BE49-F238E27FC236}">
              <a16:creationId xmlns:a16="http://schemas.microsoft.com/office/drawing/2014/main" id="{F488D081-2BAC-46DA-ACB1-2744474A4792}"/>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578" name="フローチャート: 判断 577">
          <a:extLst>
            <a:ext uri="{FF2B5EF4-FFF2-40B4-BE49-F238E27FC236}">
              <a16:creationId xmlns:a16="http://schemas.microsoft.com/office/drawing/2014/main" id="{5C0DA172-BABA-4764-B208-894D4DD6FC07}"/>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579" name="フローチャート: 判断 578">
          <a:extLst>
            <a:ext uri="{FF2B5EF4-FFF2-40B4-BE49-F238E27FC236}">
              <a16:creationId xmlns:a16="http://schemas.microsoft.com/office/drawing/2014/main" id="{66368B6D-C313-4394-8ADE-79A320CE11EC}"/>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8824DF4-176F-42B2-93EE-A8D88E39B7D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22B036DF-BDC8-46EF-BCDF-B924863AB3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4ACE1656-6A82-4759-88D4-38FC867BC3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895E11F7-8B2C-4B24-8242-5009A4961F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6F013646-4097-4CFD-9B4D-D6C4920CD6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23768</xdr:rowOff>
    </xdr:from>
    <xdr:to>
      <xdr:col>85</xdr:col>
      <xdr:colOff>177800</xdr:colOff>
      <xdr:row>108</xdr:row>
      <xdr:rowOff>125368</xdr:rowOff>
    </xdr:to>
    <xdr:sp macro="" textlink="">
      <xdr:nvSpPr>
        <xdr:cNvPr id="585" name="楕円 584">
          <a:extLst>
            <a:ext uri="{FF2B5EF4-FFF2-40B4-BE49-F238E27FC236}">
              <a16:creationId xmlns:a16="http://schemas.microsoft.com/office/drawing/2014/main" id="{CF0027D4-469C-45F3-A738-232AFE0C73FC}"/>
            </a:ext>
          </a:extLst>
        </xdr:cNvPr>
        <xdr:cNvSpPr/>
      </xdr:nvSpPr>
      <xdr:spPr>
        <a:xfrm>
          <a:off x="162687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2195</xdr:rowOff>
    </xdr:from>
    <xdr:ext cx="405111" cy="259045"/>
    <xdr:sp macro="" textlink="">
      <xdr:nvSpPr>
        <xdr:cNvPr id="586" name="【公民館】&#10;有形固定資産減価償却率該当値テキスト">
          <a:extLst>
            <a:ext uri="{FF2B5EF4-FFF2-40B4-BE49-F238E27FC236}">
              <a16:creationId xmlns:a16="http://schemas.microsoft.com/office/drawing/2014/main" id="{15D5178B-0BD1-4129-94EB-4968BA7C07E3}"/>
            </a:ext>
          </a:extLst>
        </xdr:cNvPr>
        <xdr:cNvSpPr txBox="1"/>
      </xdr:nvSpPr>
      <xdr:spPr>
        <a:xfrm>
          <a:off x="16357600"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162561</xdr:rowOff>
    </xdr:from>
    <xdr:to>
      <xdr:col>81</xdr:col>
      <xdr:colOff>101600</xdr:colOff>
      <xdr:row>108</xdr:row>
      <xdr:rowOff>92711</xdr:rowOff>
    </xdr:to>
    <xdr:sp macro="" textlink="">
      <xdr:nvSpPr>
        <xdr:cNvPr id="587" name="楕円 586">
          <a:extLst>
            <a:ext uri="{FF2B5EF4-FFF2-40B4-BE49-F238E27FC236}">
              <a16:creationId xmlns:a16="http://schemas.microsoft.com/office/drawing/2014/main" id="{F03FEC70-1078-4CAD-A828-01674F2D8E97}"/>
            </a:ext>
          </a:extLst>
        </xdr:cNvPr>
        <xdr:cNvSpPr/>
      </xdr:nvSpPr>
      <xdr:spPr>
        <a:xfrm>
          <a:off x="15430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41911</xdr:rowOff>
    </xdr:from>
    <xdr:to>
      <xdr:col>85</xdr:col>
      <xdr:colOff>127000</xdr:colOff>
      <xdr:row>108</xdr:row>
      <xdr:rowOff>74568</xdr:rowOff>
    </xdr:to>
    <xdr:cxnSp macro="">
      <xdr:nvCxnSpPr>
        <xdr:cNvPr id="588" name="直線コネクタ 587">
          <a:extLst>
            <a:ext uri="{FF2B5EF4-FFF2-40B4-BE49-F238E27FC236}">
              <a16:creationId xmlns:a16="http://schemas.microsoft.com/office/drawing/2014/main" id="{DB28F942-0194-453B-A98B-5D5D7E76E1FC}"/>
            </a:ext>
          </a:extLst>
        </xdr:cNvPr>
        <xdr:cNvCxnSpPr/>
      </xdr:nvCxnSpPr>
      <xdr:spPr>
        <a:xfrm>
          <a:off x="15481300" y="185585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129902</xdr:rowOff>
    </xdr:from>
    <xdr:to>
      <xdr:col>76</xdr:col>
      <xdr:colOff>165100</xdr:colOff>
      <xdr:row>108</xdr:row>
      <xdr:rowOff>60052</xdr:rowOff>
    </xdr:to>
    <xdr:sp macro="" textlink="">
      <xdr:nvSpPr>
        <xdr:cNvPr id="589" name="楕円 588">
          <a:extLst>
            <a:ext uri="{FF2B5EF4-FFF2-40B4-BE49-F238E27FC236}">
              <a16:creationId xmlns:a16="http://schemas.microsoft.com/office/drawing/2014/main" id="{7E69F107-E7C7-4B3E-95E3-CBB94D33BC20}"/>
            </a:ext>
          </a:extLst>
        </xdr:cNvPr>
        <xdr:cNvSpPr/>
      </xdr:nvSpPr>
      <xdr:spPr>
        <a:xfrm>
          <a:off x="14541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9252</xdr:rowOff>
    </xdr:from>
    <xdr:to>
      <xdr:col>81</xdr:col>
      <xdr:colOff>50800</xdr:colOff>
      <xdr:row>108</xdr:row>
      <xdr:rowOff>41911</xdr:rowOff>
    </xdr:to>
    <xdr:cxnSp macro="">
      <xdr:nvCxnSpPr>
        <xdr:cNvPr id="590" name="直線コネクタ 589">
          <a:extLst>
            <a:ext uri="{FF2B5EF4-FFF2-40B4-BE49-F238E27FC236}">
              <a16:creationId xmlns:a16="http://schemas.microsoft.com/office/drawing/2014/main" id="{9D85C5BD-0852-4A81-83BC-5A4C729D3DF1}"/>
            </a:ext>
          </a:extLst>
        </xdr:cNvPr>
        <xdr:cNvCxnSpPr/>
      </xdr:nvCxnSpPr>
      <xdr:spPr>
        <a:xfrm>
          <a:off x="14592300" y="185258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97245</xdr:rowOff>
    </xdr:from>
    <xdr:to>
      <xdr:col>72</xdr:col>
      <xdr:colOff>38100</xdr:colOff>
      <xdr:row>108</xdr:row>
      <xdr:rowOff>27395</xdr:rowOff>
    </xdr:to>
    <xdr:sp macro="" textlink="">
      <xdr:nvSpPr>
        <xdr:cNvPr id="591" name="楕円 590">
          <a:extLst>
            <a:ext uri="{FF2B5EF4-FFF2-40B4-BE49-F238E27FC236}">
              <a16:creationId xmlns:a16="http://schemas.microsoft.com/office/drawing/2014/main" id="{4982269C-5D5B-4F8E-B7F1-FF06D544C8EF}"/>
            </a:ext>
          </a:extLst>
        </xdr:cNvPr>
        <xdr:cNvSpPr/>
      </xdr:nvSpPr>
      <xdr:spPr>
        <a:xfrm>
          <a:off x="13652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108</xdr:row>
      <xdr:rowOff>9252</xdr:rowOff>
    </xdr:to>
    <xdr:cxnSp macro="">
      <xdr:nvCxnSpPr>
        <xdr:cNvPr id="592" name="直線コネクタ 591">
          <a:extLst>
            <a:ext uri="{FF2B5EF4-FFF2-40B4-BE49-F238E27FC236}">
              <a16:creationId xmlns:a16="http://schemas.microsoft.com/office/drawing/2014/main" id="{C3DB972B-F777-4A51-9F71-F9D7EF31EA64}"/>
            </a:ext>
          </a:extLst>
        </xdr:cNvPr>
        <xdr:cNvCxnSpPr/>
      </xdr:nvCxnSpPr>
      <xdr:spPr>
        <a:xfrm>
          <a:off x="13703300" y="184931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64588</xdr:rowOff>
    </xdr:from>
    <xdr:to>
      <xdr:col>67</xdr:col>
      <xdr:colOff>101600</xdr:colOff>
      <xdr:row>107</xdr:row>
      <xdr:rowOff>166188</xdr:rowOff>
    </xdr:to>
    <xdr:sp macro="" textlink="">
      <xdr:nvSpPr>
        <xdr:cNvPr id="593" name="楕円 592">
          <a:extLst>
            <a:ext uri="{FF2B5EF4-FFF2-40B4-BE49-F238E27FC236}">
              <a16:creationId xmlns:a16="http://schemas.microsoft.com/office/drawing/2014/main" id="{9E4D007D-F2AA-41A7-AAAF-818AD655D7BA}"/>
            </a:ext>
          </a:extLst>
        </xdr:cNvPr>
        <xdr:cNvSpPr/>
      </xdr:nvSpPr>
      <xdr:spPr>
        <a:xfrm>
          <a:off x="1276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115388</xdr:rowOff>
    </xdr:from>
    <xdr:to>
      <xdr:col>71</xdr:col>
      <xdr:colOff>177800</xdr:colOff>
      <xdr:row>107</xdr:row>
      <xdr:rowOff>148045</xdr:rowOff>
    </xdr:to>
    <xdr:cxnSp macro="">
      <xdr:nvCxnSpPr>
        <xdr:cNvPr id="594" name="直線コネクタ 593">
          <a:extLst>
            <a:ext uri="{FF2B5EF4-FFF2-40B4-BE49-F238E27FC236}">
              <a16:creationId xmlns:a16="http://schemas.microsoft.com/office/drawing/2014/main" id="{49E6222D-0BFC-4364-9BED-6A5C6EFE63CC}"/>
            </a:ext>
          </a:extLst>
        </xdr:cNvPr>
        <xdr:cNvCxnSpPr/>
      </xdr:nvCxnSpPr>
      <xdr:spPr>
        <a:xfrm>
          <a:off x="12814300" y="184605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595" name="n_1aveValue【公民館】&#10;有形固定資産減価償却率">
          <a:extLst>
            <a:ext uri="{FF2B5EF4-FFF2-40B4-BE49-F238E27FC236}">
              <a16:creationId xmlns:a16="http://schemas.microsoft.com/office/drawing/2014/main" id="{D3CD46EF-37D8-460A-B2E8-61EFABE97675}"/>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596" name="n_2aveValue【公民館】&#10;有形固定資産減価償却率">
          <a:extLst>
            <a:ext uri="{FF2B5EF4-FFF2-40B4-BE49-F238E27FC236}">
              <a16:creationId xmlns:a16="http://schemas.microsoft.com/office/drawing/2014/main" id="{56BA0C27-AF0C-4DAF-B8FB-26A973AD854F}"/>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597" name="n_3aveValue【公民館】&#10;有形固定資産減価償却率">
          <a:extLst>
            <a:ext uri="{FF2B5EF4-FFF2-40B4-BE49-F238E27FC236}">
              <a16:creationId xmlns:a16="http://schemas.microsoft.com/office/drawing/2014/main" id="{480D20A2-6FF0-44D9-B7BC-080BC015B7E3}"/>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598" name="n_4aveValue【公民館】&#10;有形固定資産減価償却率">
          <a:extLst>
            <a:ext uri="{FF2B5EF4-FFF2-40B4-BE49-F238E27FC236}">
              <a16:creationId xmlns:a16="http://schemas.microsoft.com/office/drawing/2014/main" id="{B403B83F-FCA9-4689-90E6-D7DC146BC051}"/>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83838</xdr:rowOff>
    </xdr:from>
    <xdr:ext cx="405111" cy="259045"/>
    <xdr:sp macro="" textlink="">
      <xdr:nvSpPr>
        <xdr:cNvPr id="599" name="n_1mainValue【公民館】&#10;有形固定資産減価償却率">
          <a:extLst>
            <a:ext uri="{FF2B5EF4-FFF2-40B4-BE49-F238E27FC236}">
              <a16:creationId xmlns:a16="http://schemas.microsoft.com/office/drawing/2014/main" id="{429E40D3-ADF5-47F5-B071-544041D2DDC0}"/>
            </a:ext>
          </a:extLst>
        </xdr:cNvPr>
        <xdr:cNvSpPr txBox="1"/>
      </xdr:nvSpPr>
      <xdr:spPr>
        <a:xfrm>
          <a:off x="15266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51179</xdr:rowOff>
    </xdr:from>
    <xdr:ext cx="405111" cy="259045"/>
    <xdr:sp macro="" textlink="">
      <xdr:nvSpPr>
        <xdr:cNvPr id="600" name="n_2mainValue【公民館】&#10;有形固定資産減価償却率">
          <a:extLst>
            <a:ext uri="{FF2B5EF4-FFF2-40B4-BE49-F238E27FC236}">
              <a16:creationId xmlns:a16="http://schemas.microsoft.com/office/drawing/2014/main" id="{3B150133-B095-4D77-9B3E-D57FA8968385}"/>
            </a:ext>
          </a:extLst>
        </xdr:cNvPr>
        <xdr:cNvSpPr txBox="1"/>
      </xdr:nvSpPr>
      <xdr:spPr>
        <a:xfrm>
          <a:off x="14389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18522</xdr:rowOff>
    </xdr:from>
    <xdr:ext cx="405111" cy="259045"/>
    <xdr:sp macro="" textlink="">
      <xdr:nvSpPr>
        <xdr:cNvPr id="601" name="n_3mainValue【公民館】&#10;有形固定資産減価償却率">
          <a:extLst>
            <a:ext uri="{FF2B5EF4-FFF2-40B4-BE49-F238E27FC236}">
              <a16:creationId xmlns:a16="http://schemas.microsoft.com/office/drawing/2014/main" id="{C39E7CE1-ECA9-4354-9A52-293D326D14ED}"/>
            </a:ext>
          </a:extLst>
        </xdr:cNvPr>
        <xdr:cNvSpPr txBox="1"/>
      </xdr:nvSpPr>
      <xdr:spPr>
        <a:xfrm>
          <a:off x="13500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157315</xdr:rowOff>
    </xdr:from>
    <xdr:ext cx="405111" cy="259045"/>
    <xdr:sp macro="" textlink="">
      <xdr:nvSpPr>
        <xdr:cNvPr id="602" name="n_4mainValue【公民館】&#10;有形固定資産減価償却率">
          <a:extLst>
            <a:ext uri="{FF2B5EF4-FFF2-40B4-BE49-F238E27FC236}">
              <a16:creationId xmlns:a16="http://schemas.microsoft.com/office/drawing/2014/main" id="{FC1DA57D-79F9-4044-A38E-C34D905ACEFE}"/>
            </a:ext>
          </a:extLst>
        </xdr:cNvPr>
        <xdr:cNvSpPr txBox="1"/>
      </xdr:nvSpPr>
      <xdr:spPr>
        <a:xfrm>
          <a:off x="12611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63A46CDE-B9C6-43BA-8224-F01FA1C8FD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4695614D-D0FE-4431-91A4-404C78EA58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F299CA07-A634-40C2-B91B-B282F531E0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5B52F578-7EB5-447A-97D0-6CE5861229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AF4FCD9C-6E8F-458F-9B85-3EBEBDCF7F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6029BDF0-D145-4B6A-91B5-0D721D6830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A4800461-B51C-4B5E-878D-69DF3DFA02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2AF26B17-5131-4C96-B9F6-F494C0C4AB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936AEAF8-B0B9-4C8F-8A27-B47A14EA6B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5F4D230-248B-484E-AAE3-68A47406C2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a16="http://schemas.microsoft.com/office/drawing/2014/main" id="{AFB0F565-0D40-4E98-ABD5-216A1BE798D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356CCDFA-0CC1-452B-8A13-5B9CEBA9FBE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a16="http://schemas.microsoft.com/office/drawing/2014/main" id="{7AB950F5-7C0B-4D5C-AE29-73DB6547DE2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0C83E061-9435-43E7-A17F-2DC98063ACC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a16="http://schemas.microsoft.com/office/drawing/2014/main" id="{5AAD699E-13FF-409B-9366-E1E2E55EC72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E0BCBA60-A178-46A4-8704-B9E3D96898C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a16="http://schemas.microsoft.com/office/drawing/2014/main" id="{6C465D25-68CB-43C7-B8DF-2199CA7452F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4590829B-36D3-46D4-BAEC-5AABC194A5F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a16="http://schemas.microsoft.com/office/drawing/2014/main" id="{1A726A2F-DA97-4458-985B-45385AF7374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B26DAA4F-8482-4EA6-A2F5-492AFA27D0B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a16="http://schemas.microsoft.com/office/drawing/2014/main" id="{3DD0E23D-7D35-4E05-84A1-8CB61DF91B1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56F94C07-ED61-42EF-B694-BD294C75887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7CE36391-A82E-4441-9CCE-B6B17D1C2E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9E3F2F1C-3E21-448F-9844-C437281786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a16="http://schemas.microsoft.com/office/drawing/2014/main" id="{6A576BB0-ED8E-44CF-8C67-1FFC113082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28" name="直線コネクタ 627">
          <a:extLst>
            <a:ext uri="{FF2B5EF4-FFF2-40B4-BE49-F238E27FC236}">
              <a16:creationId xmlns:a16="http://schemas.microsoft.com/office/drawing/2014/main" id="{800D2FD7-7E41-4ED7-9DB6-B31339C1D66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9" name="【公民館】&#10;一人当たり面積最小値テキスト">
          <a:extLst>
            <a:ext uri="{FF2B5EF4-FFF2-40B4-BE49-F238E27FC236}">
              <a16:creationId xmlns:a16="http://schemas.microsoft.com/office/drawing/2014/main" id="{077946D4-E0A1-40C5-A7BE-AC78AD3C221D}"/>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0" name="直線コネクタ 629">
          <a:extLst>
            <a:ext uri="{FF2B5EF4-FFF2-40B4-BE49-F238E27FC236}">
              <a16:creationId xmlns:a16="http://schemas.microsoft.com/office/drawing/2014/main" id="{38013634-A16E-40A7-A4DF-29BFA48DD71D}"/>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31" name="【公民館】&#10;一人当たり面積最大値テキスト">
          <a:extLst>
            <a:ext uri="{FF2B5EF4-FFF2-40B4-BE49-F238E27FC236}">
              <a16:creationId xmlns:a16="http://schemas.microsoft.com/office/drawing/2014/main" id="{4EFDB2F9-E377-4791-AAF4-4889ABFF48EC}"/>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32" name="直線コネクタ 631">
          <a:extLst>
            <a:ext uri="{FF2B5EF4-FFF2-40B4-BE49-F238E27FC236}">
              <a16:creationId xmlns:a16="http://schemas.microsoft.com/office/drawing/2014/main" id="{21692771-5514-451E-8C45-8B2412A925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33" name="【公民館】&#10;一人当たり面積平均値テキスト">
          <a:extLst>
            <a:ext uri="{FF2B5EF4-FFF2-40B4-BE49-F238E27FC236}">
              <a16:creationId xmlns:a16="http://schemas.microsoft.com/office/drawing/2014/main" id="{3C09F756-325D-4034-B0ED-9F66D7279B0B}"/>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34" name="フローチャート: 判断 633">
          <a:extLst>
            <a:ext uri="{FF2B5EF4-FFF2-40B4-BE49-F238E27FC236}">
              <a16:creationId xmlns:a16="http://schemas.microsoft.com/office/drawing/2014/main" id="{0E7CB665-0631-4248-A9B7-E97270BF3B72}"/>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35" name="フローチャート: 判断 634">
          <a:extLst>
            <a:ext uri="{FF2B5EF4-FFF2-40B4-BE49-F238E27FC236}">
              <a16:creationId xmlns:a16="http://schemas.microsoft.com/office/drawing/2014/main" id="{847EC947-7530-4EFA-B438-03E29B6E2CBC}"/>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36" name="フローチャート: 判断 635">
          <a:extLst>
            <a:ext uri="{FF2B5EF4-FFF2-40B4-BE49-F238E27FC236}">
              <a16:creationId xmlns:a16="http://schemas.microsoft.com/office/drawing/2014/main" id="{60C07567-9444-4FC7-9DD3-D28E8472EAC2}"/>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37" name="フローチャート: 判断 636">
          <a:extLst>
            <a:ext uri="{FF2B5EF4-FFF2-40B4-BE49-F238E27FC236}">
              <a16:creationId xmlns:a16="http://schemas.microsoft.com/office/drawing/2014/main" id="{897F5E89-F6B7-4ADC-B7C8-371FE7C86C11}"/>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38" name="フローチャート: 判断 637">
          <a:extLst>
            <a:ext uri="{FF2B5EF4-FFF2-40B4-BE49-F238E27FC236}">
              <a16:creationId xmlns:a16="http://schemas.microsoft.com/office/drawing/2014/main" id="{A28C2EB9-CF61-48FC-8C76-295AD1134317}"/>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72FF7858-2683-42DC-A4A0-A4B51BC72C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4285347B-DA85-4A1F-9D19-A5446DEBE9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31BCA4A3-FAB1-49D6-BCDE-261856D4D4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4B2E5449-34C8-4FD5-BDB1-2215A317FF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47AEE726-C5D1-4199-9776-DFF09D53AB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644" name="楕円 643">
          <a:extLst>
            <a:ext uri="{FF2B5EF4-FFF2-40B4-BE49-F238E27FC236}">
              <a16:creationId xmlns:a16="http://schemas.microsoft.com/office/drawing/2014/main" id="{E8782D86-F57A-4227-8662-C451710F16D5}"/>
            </a:ext>
          </a:extLst>
        </xdr:cNvPr>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645" name="【公民館】&#10;一人当たり面積該当値テキスト">
          <a:extLst>
            <a:ext uri="{FF2B5EF4-FFF2-40B4-BE49-F238E27FC236}">
              <a16:creationId xmlns:a16="http://schemas.microsoft.com/office/drawing/2014/main" id="{DAE2BC3B-BD35-466D-A20F-1E808245710E}"/>
            </a:ext>
          </a:extLst>
        </xdr:cNvPr>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20501</xdr:rowOff>
    </xdr:from>
    <xdr:to>
      <xdr:col>112</xdr:col>
      <xdr:colOff>38100</xdr:colOff>
      <xdr:row>105</xdr:row>
      <xdr:rowOff>122101</xdr:rowOff>
    </xdr:to>
    <xdr:sp macro="" textlink="">
      <xdr:nvSpPr>
        <xdr:cNvPr id="646" name="楕円 645">
          <a:extLst>
            <a:ext uri="{FF2B5EF4-FFF2-40B4-BE49-F238E27FC236}">
              <a16:creationId xmlns:a16="http://schemas.microsoft.com/office/drawing/2014/main" id="{EEB8D96B-6545-414E-8E5C-F6387A9CF5A3}"/>
            </a:ext>
          </a:extLst>
        </xdr:cNvPr>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71301</xdr:rowOff>
    </xdr:to>
    <xdr:cxnSp macro="">
      <xdr:nvCxnSpPr>
        <xdr:cNvPr id="647" name="直線コネクタ 646">
          <a:extLst>
            <a:ext uri="{FF2B5EF4-FFF2-40B4-BE49-F238E27FC236}">
              <a16:creationId xmlns:a16="http://schemas.microsoft.com/office/drawing/2014/main" id="{668EE0C8-A8B8-43AB-A7A4-D3DEC73A9F3C}"/>
            </a:ext>
          </a:extLst>
        </xdr:cNvPr>
        <xdr:cNvCxnSpPr/>
      </xdr:nvCxnSpPr>
      <xdr:spPr>
        <a:xfrm flipV="1">
          <a:off x="21323300" y="180702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23768</xdr:rowOff>
    </xdr:from>
    <xdr:to>
      <xdr:col>107</xdr:col>
      <xdr:colOff>101600</xdr:colOff>
      <xdr:row>105</xdr:row>
      <xdr:rowOff>125368</xdr:rowOff>
    </xdr:to>
    <xdr:sp macro="" textlink="">
      <xdr:nvSpPr>
        <xdr:cNvPr id="648" name="楕円 647">
          <a:extLst>
            <a:ext uri="{FF2B5EF4-FFF2-40B4-BE49-F238E27FC236}">
              <a16:creationId xmlns:a16="http://schemas.microsoft.com/office/drawing/2014/main" id="{230A2DEA-1E02-4307-904A-3A4673F65050}"/>
            </a:ext>
          </a:extLst>
        </xdr:cNvPr>
        <xdr:cNvSpPr/>
      </xdr:nvSpPr>
      <xdr:spPr>
        <a:xfrm>
          <a:off x="2038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71301</xdr:rowOff>
    </xdr:from>
    <xdr:to>
      <xdr:col>111</xdr:col>
      <xdr:colOff>177800</xdr:colOff>
      <xdr:row>105</xdr:row>
      <xdr:rowOff>74568</xdr:rowOff>
    </xdr:to>
    <xdr:cxnSp macro="">
      <xdr:nvCxnSpPr>
        <xdr:cNvPr id="649" name="直線コネクタ 648">
          <a:extLst>
            <a:ext uri="{FF2B5EF4-FFF2-40B4-BE49-F238E27FC236}">
              <a16:creationId xmlns:a16="http://schemas.microsoft.com/office/drawing/2014/main" id="{C57FAC86-DD9B-47C6-8C42-4014A6ABB3EE}"/>
            </a:ext>
          </a:extLst>
        </xdr:cNvPr>
        <xdr:cNvCxnSpPr/>
      </xdr:nvCxnSpPr>
      <xdr:spPr>
        <a:xfrm flipV="1">
          <a:off x="20434300" y="180735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23768</xdr:rowOff>
    </xdr:from>
    <xdr:to>
      <xdr:col>102</xdr:col>
      <xdr:colOff>165100</xdr:colOff>
      <xdr:row>105</xdr:row>
      <xdr:rowOff>125368</xdr:rowOff>
    </xdr:to>
    <xdr:sp macro="" textlink="">
      <xdr:nvSpPr>
        <xdr:cNvPr id="650" name="楕円 649">
          <a:extLst>
            <a:ext uri="{FF2B5EF4-FFF2-40B4-BE49-F238E27FC236}">
              <a16:creationId xmlns:a16="http://schemas.microsoft.com/office/drawing/2014/main" id="{EA7A28CA-CFF4-4E26-958E-A4E23F0287CF}"/>
            </a:ext>
          </a:extLst>
        </xdr:cNvPr>
        <xdr:cNvSpPr/>
      </xdr:nvSpPr>
      <xdr:spPr>
        <a:xfrm>
          <a:off x="19494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74568</xdr:rowOff>
    </xdr:from>
    <xdr:to>
      <xdr:col>107</xdr:col>
      <xdr:colOff>50800</xdr:colOff>
      <xdr:row>105</xdr:row>
      <xdr:rowOff>74568</xdr:rowOff>
    </xdr:to>
    <xdr:cxnSp macro="">
      <xdr:nvCxnSpPr>
        <xdr:cNvPr id="651" name="直線コネクタ 650">
          <a:extLst>
            <a:ext uri="{FF2B5EF4-FFF2-40B4-BE49-F238E27FC236}">
              <a16:creationId xmlns:a16="http://schemas.microsoft.com/office/drawing/2014/main" id="{59537D04-9FB1-4B3D-9AA3-9D324DE1AEC5}"/>
            </a:ext>
          </a:extLst>
        </xdr:cNvPr>
        <xdr:cNvCxnSpPr/>
      </xdr:nvCxnSpPr>
      <xdr:spPr>
        <a:xfrm>
          <a:off x="19545300" y="180768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27032</xdr:rowOff>
    </xdr:from>
    <xdr:to>
      <xdr:col>98</xdr:col>
      <xdr:colOff>38100</xdr:colOff>
      <xdr:row>105</xdr:row>
      <xdr:rowOff>128632</xdr:rowOff>
    </xdr:to>
    <xdr:sp macro="" textlink="">
      <xdr:nvSpPr>
        <xdr:cNvPr id="652" name="楕円 651">
          <a:extLst>
            <a:ext uri="{FF2B5EF4-FFF2-40B4-BE49-F238E27FC236}">
              <a16:creationId xmlns:a16="http://schemas.microsoft.com/office/drawing/2014/main" id="{9B56B835-E20F-4ACA-B87A-A02EC4AC048C}"/>
            </a:ext>
          </a:extLst>
        </xdr:cNvPr>
        <xdr:cNvSpPr/>
      </xdr:nvSpPr>
      <xdr:spPr>
        <a:xfrm>
          <a:off x="18605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74568</xdr:rowOff>
    </xdr:from>
    <xdr:to>
      <xdr:col>102</xdr:col>
      <xdr:colOff>114300</xdr:colOff>
      <xdr:row>105</xdr:row>
      <xdr:rowOff>77832</xdr:rowOff>
    </xdr:to>
    <xdr:cxnSp macro="">
      <xdr:nvCxnSpPr>
        <xdr:cNvPr id="653" name="直線コネクタ 652">
          <a:extLst>
            <a:ext uri="{FF2B5EF4-FFF2-40B4-BE49-F238E27FC236}">
              <a16:creationId xmlns:a16="http://schemas.microsoft.com/office/drawing/2014/main" id="{08554111-6C4C-4637-BD09-B516C1D494DE}"/>
            </a:ext>
          </a:extLst>
        </xdr:cNvPr>
        <xdr:cNvCxnSpPr/>
      </xdr:nvCxnSpPr>
      <xdr:spPr>
        <a:xfrm flipV="1">
          <a:off x="18656300" y="18076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654" name="n_1aveValue【公民館】&#10;一人当たり面積">
          <a:extLst>
            <a:ext uri="{FF2B5EF4-FFF2-40B4-BE49-F238E27FC236}">
              <a16:creationId xmlns:a16="http://schemas.microsoft.com/office/drawing/2014/main" id="{31EED33E-464E-416C-9DF8-1AB76EF957AE}"/>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655" name="n_2aveValue【公民館】&#10;一人当たり面積">
          <a:extLst>
            <a:ext uri="{FF2B5EF4-FFF2-40B4-BE49-F238E27FC236}">
              <a16:creationId xmlns:a16="http://schemas.microsoft.com/office/drawing/2014/main" id="{1F290D05-53EE-4004-8777-F8ADE219BB3D}"/>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656" name="n_3aveValue【公民館】&#10;一人当たり面積">
          <a:extLst>
            <a:ext uri="{FF2B5EF4-FFF2-40B4-BE49-F238E27FC236}">
              <a16:creationId xmlns:a16="http://schemas.microsoft.com/office/drawing/2014/main" id="{0077AF1B-B359-4658-A0F2-EAB9D50497E1}"/>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657" name="n_4aveValue【公民館】&#10;一人当たり面積">
          <a:extLst>
            <a:ext uri="{FF2B5EF4-FFF2-40B4-BE49-F238E27FC236}">
              <a16:creationId xmlns:a16="http://schemas.microsoft.com/office/drawing/2014/main" id="{9D238A1F-BA47-4141-8ED6-6E1F8DF00CE5}"/>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138628</xdr:rowOff>
    </xdr:from>
    <xdr:ext cx="469744" cy="259045"/>
    <xdr:sp macro="" textlink="">
      <xdr:nvSpPr>
        <xdr:cNvPr id="658" name="n_1mainValue【公民館】&#10;一人当たり面積">
          <a:extLst>
            <a:ext uri="{FF2B5EF4-FFF2-40B4-BE49-F238E27FC236}">
              <a16:creationId xmlns:a16="http://schemas.microsoft.com/office/drawing/2014/main" id="{23988EFA-271B-4BA7-9677-C0888D19E506}"/>
            </a:ext>
          </a:extLst>
        </xdr:cNvPr>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141895</xdr:rowOff>
    </xdr:from>
    <xdr:ext cx="469744" cy="259045"/>
    <xdr:sp macro="" textlink="">
      <xdr:nvSpPr>
        <xdr:cNvPr id="659" name="n_2mainValue【公民館】&#10;一人当たり面積">
          <a:extLst>
            <a:ext uri="{FF2B5EF4-FFF2-40B4-BE49-F238E27FC236}">
              <a16:creationId xmlns:a16="http://schemas.microsoft.com/office/drawing/2014/main" id="{4E9CB19E-9DD6-409F-A25D-C2BE1C196C59}"/>
            </a:ext>
          </a:extLst>
        </xdr:cNvPr>
        <xdr:cNvSpPr txBox="1"/>
      </xdr:nvSpPr>
      <xdr:spPr>
        <a:xfrm>
          <a:off x="20199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141895</xdr:rowOff>
    </xdr:from>
    <xdr:ext cx="469744" cy="259045"/>
    <xdr:sp macro="" textlink="">
      <xdr:nvSpPr>
        <xdr:cNvPr id="660" name="n_3mainValue【公民館】&#10;一人当たり面積">
          <a:extLst>
            <a:ext uri="{FF2B5EF4-FFF2-40B4-BE49-F238E27FC236}">
              <a16:creationId xmlns:a16="http://schemas.microsoft.com/office/drawing/2014/main" id="{6F77C9C0-F527-4DD0-9DF7-E19F948B7B14}"/>
            </a:ext>
          </a:extLst>
        </xdr:cNvPr>
        <xdr:cNvSpPr txBox="1"/>
      </xdr:nvSpPr>
      <xdr:spPr>
        <a:xfrm>
          <a:off x="19310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145159</xdr:rowOff>
    </xdr:from>
    <xdr:ext cx="469744" cy="259045"/>
    <xdr:sp macro="" textlink="">
      <xdr:nvSpPr>
        <xdr:cNvPr id="661" name="n_4mainValue【公民館】&#10;一人当たり面積">
          <a:extLst>
            <a:ext uri="{FF2B5EF4-FFF2-40B4-BE49-F238E27FC236}">
              <a16:creationId xmlns:a16="http://schemas.microsoft.com/office/drawing/2014/main" id="{B5485A86-E8C6-4CE1-BDB2-332CA94652F8}"/>
            </a:ext>
          </a:extLst>
        </xdr:cNvPr>
        <xdr:cNvSpPr txBox="1"/>
      </xdr:nvSpPr>
      <xdr:spPr>
        <a:xfrm>
          <a:off x="18421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AAE97192-A1AB-4279-BE32-7E0A1AB1AF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0DF54AA2-128C-4C7A-A5FA-09F2F0E6DA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23233A5A-3698-46A1-ABC3-FC9AEA598E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学校施設、児童館、公民館における有形固定資産減価償却率が類似団体平均値よりも高い理由は、昭和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前後に建築された建物が多く、大規模改修等の改修工事を行っていないのが原因と考える。ただし児童館に関しては、令和３年度中に新こども館が開館予定であるため改善するものと思われる。他の施設に関しても、町民のニーズ、利用状況等を踏まえ多討しつつ公共施設等総合管理計画を基にバランスに優れた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12E412-FCBE-4A26-A993-D5F5092ABA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FA6CF6-5FCB-4AE1-BCE7-995828597B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DA0994-D5BB-4554-B3F5-8B721BF484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3A4536-7B2D-48C3-851E-166DEFCD33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B9FF5A-CD7C-4B5C-BD18-873592C59E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BB20E8-E115-4DA3-8F18-D214AC31BB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0B6DC4-26FF-49C2-8817-F79B8F93FA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F38328-2294-4628-B7C4-8CCB8BED31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45AF1A-D920-4D67-9C5B-C1FBB18647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578636-D20A-4CD7-AB26-D2C90DC65D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00C9AC-2722-4397-A546-793FBF4758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F98EE4-00EE-485D-AE02-AA53CFB5EF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CC4931-D36F-48AC-A8BC-CA246EA1B5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D3EBF4-79FD-46F1-87DE-DF9B86B971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6186A4-3D8E-4476-9D53-0DDB3559BF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1EC0D83-88D6-4C27-A8FE-73F7DDD2E6A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3A275D-0078-4AF7-BFF0-AB186ED877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BCA30C-86FD-4C87-90AE-3FB225465E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9C5F12-879A-49BE-B70E-05DAD9017F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DBAEEF-F669-4EDF-A279-1993085AD3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C920D2-951A-49F1-982C-8BEEDF3033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E3AB31-A833-4652-82CD-335EB53C7B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A1AFA3-97C6-450D-8E41-D7171582CB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BE2F08-37D0-407F-9FE8-F323F6DB20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A20112-63F2-4B54-BA37-9CE7C7AA07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BB86E9-354C-4C53-BD54-CAA1C35CDB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C3FB97-2454-4389-A4A1-AE1FBAAA55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C74CB9-613C-4753-A445-A9CB250C73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62C8DE-C989-4B3F-ADAA-ED70E66C9B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E9749E-DB4F-40C8-AAFD-BB7F2932CC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258026-EFC2-45F1-911E-6CD63B3D3D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FE9FE0-1222-440C-AE0A-516DC0254A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DD617D6-E13E-48C1-AA43-9A8012A2FE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5E2F63-B7FD-4B98-83C9-847A0A9FEE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2A6141-38F2-4E39-9B05-16A2729199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DEE659-4A5A-4EAE-B4B9-545224903F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D15955-BA69-48CE-8A0D-993C23C69E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90F652-AA7D-4F86-805C-D8FF563584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87637C-8992-4FD2-88A6-6975729EAE1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AFE1664-D1DC-4EB4-A58B-BC1A981C764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2E5DB80-2B74-4B99-9290-C3D1B5820A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15F6043-51EB-4432-8F04-698C92ECBF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51E2663-EA52-4600-B07B-77DA2B27E6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92260AA-2900-4A69-816D-6B2096E6C1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4E1652F-11C4-4AC1-8A8E-751B4C820B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49CBC4E-D409-4575-B5AD-B5303AA754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E313727-C54D-4C60-BC97-410FAFB0FF9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633ECDD-884F-4134-BF77-EEF06C441A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79357B6-B9BD-4B3E-8694-B3A36D9DA1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233BE2C-837B-460E-BFF7-2D53C82590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0727CC4-EE84-4925-8538-A7867EE464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DD4528E-0AB3-4096-919C-6BA98B6EBE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08314A3-71EE-49B2-9343-B76803A73F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2457322-809E-410D-8531-26BD4CB5DD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88944F1-2D31-49C0-8331-23AC47A2D9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5F50D08-2056-4CBB-8FDF-FE245E2418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DB9BD72-0303-4F81-B9B8-C00983ABBB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3045D4B-9C05-468C-B2A1-C60390B9D1E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DE8A47A-AA8D-41F2-B051-47EE9E50EA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3398949-6A78-4BA2-AEED-E37B15E32A9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76E5374-BB89-47DD-ACDE-AFFC99E9EC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1F67DA4-0AE4-4CEB-AF50-958A847056B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6A2F3BB-47DE-4C75-8031-3A460828ED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C497B46-70BD-4F92-85C0-59679581C26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072E769-FB81-499F-AC11-CCDEC684EC3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ADEE993-FD40-404E-89E7-031B20B28A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391955B-2873-443E-9686-2F7C8E2006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EDC6026-F4C6-46B2-BF94-F90F41E83D1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371020C-0054-410F-9EAB-DB4D25A939F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64DFE0E-D7C0-4F4A-95D0-7FDB538CEB7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38AE737-B1A9-485B-83CE-8AF7BCF567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6538C57-594D-4DAD-89B2-C38004BDA9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13C558A-8624-424D-8CA7-E9B691F8E721}"/>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E637F69-2C35-491C-A388-02D908AFA92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260D08D-D73A-418C-B00C-E408AFA146E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8A89F95-2A5F-49D4-8F5E-D95F7B000E73}"/>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a:extLst>
            <a:ext uri="{FF2B5EF4-FFF2-40B4-BE49-F238E27FC236}">
              <a16:creationId xmlns:a16="http://schemas.microsoft.com/office/drawing/2014/main" id="{81F94484-38C9-4416-8A42-06F6C9DFE102}"/>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8E8CDD3-1B79-47FD-8670-ABE0BE99DA62}"/>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a:extLst>
            <a:ext uri="{FF2B5EF4-FFF2-40B4-BE49-F238E27FC236}">
              <a16:creationId xmlns:a16="http://schemas.microsoft.com/office/drawing/2014/main" id="{6720F6DB-8B88-4558-93DA-35EE3E7CBC89}"/>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a:extLst>
            <a:ext uri="{FF2B5EF4-FFF2-40B4-BE49-F238E27FC236}">
              <a16:creationId xmlns:a16="http://schemas.microsoft.com/office/drawing/2014/main" id="{FFCDE2F0-A48F-4DAF-A956-029F183FE1E1}"/>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EB99209F-693D-43B1-9332-BB95EEC75EDF}"/>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a:extLst>
            <a:ext uri="{FF2B5EF4-FFF2-40B4-BE49-F238E27FC236}">
              <a16:creationId xmlns:a16="http://schemas.microsoft.com/office/drawing/2014/main" id="{498D01E8-0B7E-4361-AF80-2DBF2D871268}"/>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a:extLst>
            <a:ext uri="{FF2B5EF4-FFF2-40B4-BE49-F238E27FC236}">
              <a16:creationId xmlns:a16="http://schemas.microsoft.com/office/drawing/2014/main" id="{A45DD3F1-DC9C-4381-AC30-48DCCC7460A9}"/>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5B87F17-C106-4D1B-B8E5-B08BD966D4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281E36F-849B-4FEB-A17F-F79FC86188A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1C04D92-CEDA-43B1-97A6-7BBB059C73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43FC416-1431-4114-9A53-79871C6BDE4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77D0C5C-845B-4B0E-BDD1-3018141475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112485</xdr:rowOff>
    </xdr:from>
    <xdr:to>
      <xdr:col>24</xdr:col>
      <xdr:colOff>114300</xdr:colOff>
      <xdr:row>64</xdr:row>
      <xdr:rowOff>42635</xdr:rowOff>
    </xdr:to>
    <xdr:sp macro="" textlink="">
      <xdr:nvSpPr>
        <xdr:cNvPr id="90" name="楕円 89">
          <a:extLst>
            <a:ext uri="{FF2B5EF4-FFF2-40B4-BE49-F238E27FC236}">
              <a16:creationId xmlns:a16="http://schemas.microsoft.com/office/drawing/2014/main" id="{54A57770-4623-4425-9413-8C1292C4BDD4}"/>
            </a:ext>
          </a:extLst>
        </xdr:cNvPr>
        <xdr:cNvSpPr/>
      </xdr:nvSpPr>
      <xdr:spPr>
        <a:xfrm>
          <a:off x="4584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90912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F5B060B-3FC4-4CB6-94E8-87646AC63A64}"/>
            </a:ext>
          </a:extLst>
        </xdr:cNvPr>
        <xdr:cNvSpPr txBox="1"/>
      </xdr:nvSpPr>
      <xdr:spPr>
        <a:xfrm>
          <a:off x="4673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105954</xdr:rowOff>
    </xdr:from>
    <xdr:to>
      <xdr:col>20</xdr:col>
      <xdr:colOff>38100</xdr:colOff>
      <xdr:row>64</xdr:row>
      <xdr:rowOff>36104</xdr:rowOff>
    </xdr:to>
    <xdr:sp macro="" textlink="">
      <xdr:nvSpPr>
        <xdr:cNvPr id="92" name="楕円 91">
          <a:extLst>
            <a:ext uri="{FF2B5EF4-FFF2-40B4-BE49-F238E27FC236}">
              <a16:creationId xmlns:a16="http://schemas.microsoft.com/office/drawing/2014/main" id="{7A554CEC-35DF-4AD0-848D-93AC73AD2C35}"/>
            </a:ext>
          </a:extLst>
        </xdr:cNvPr>
        <xdr:cNvSpPr/>
      </xdr:nvSpPr>
      <xdr:spPr>
        <a:xfrm>
          <a:off x="3746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156754</xdr:rowOff>
    </xdr:from>
    <xdr:to>
      <xdr:col>24</xdr:col>
      <xdr:colOff>63500</xdr:colOff>
      <xdr:row>63</xdr:row>
      <xdr:rowOff>163285</xdr:rowOff>
    </xdr:to>
    <xdr:cxnSp macro="">
      <xdr:nvCxnSpPr>
        <xdr:cNvPr id="93" name="直線コネクタ 92">
          <a:extLst>
            <a:ext uri="{FF2B5EF4-FFF2-40B4-BE49-F238E27FC236}">
              <a16:creationId xmlns:a16="http://schemas.microsoft.com/office/drawing/2014/main" id="{3BC97EB4-DC0E-4502-92D8-03E18C951A49}"/>
            </a:ext>
          </a:extLst>
        </xdr:cNvPr>
        <xdr:cNvCxnSpPr/>
      </xdr:nvCxnSpPr>
      <xdr:spPr>
        <a:xfrm>
          <a:off x="3797300" y="1095810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101056</xdr:rowOff>
    </xdr:from>
    <xdr:to>
      <xdr:col>15</xdr:col>
      <xdr:colOff>101600</xdr:colOff>
      <xdr:row>64</xdr:row>
      <xdr:rowOff>31206</xdr:rowOff>
    </xdr:to>
    <xdr:sp macro="" textlink="">
      <xdr:nvSpPr>
        <xdr:cNvPr id="94" name="楕円 93">
          <a:extLst>
            <a:ext uri="{FF2B5EF4-FFF2-40B4-BE49-F238E27FC236}">
              <a16:creationId xmlns:a16="http://schemas.microsoft.com/office/drawing/2014/main" id="{D8F36C1C-C2C0-4EE2-83DC-973A9F506118}"/>
            </a:ext>
          </a:extLst>
        </xdr:cNvPr>
        <xdr:cNvSpPr/>
      </xdr:nvSpPr>
      <xdr:spPr>
        <a:xfrm>
          <a:off x="2857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151856</xdr:rowOff>
    </xdr:from>
    <xdr:to>
      <xdr:col>19</xdr:col>
      <xdr:colOff>177800</xdr:colOff>
      <xdr:row>63</xdr:row>
      <xdr:rowOff>156754</xdr:rowOff>
    </xdr:to>
    <xdr:cxnSp macro="">
      <xdr:nvCxnSpPr>
        <xdr:cNvPr id="95" name="直線コネクタ 94">
          <a:extLst>
            <a:ext uri="{FF2B5EF4-FFF2-40B4-BE49-F238E27FC236}">
              <a16:creationId xmlns:a16="http://schemas.microsoft.com/office/drawing/2014/main" id="{980E765E-85A8-4461-A6AF-5E07A5CE06FF}"/>
            </a:ext>
          </a:extLst>
        </xdr:cNvPr>
        <xdr:cNvCxnSpPr/>
      </xdr:nvCxnSpPr>
      <xdr:spPr>
        <a:xfrm>
          <a:off x="2908300" y="109532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96157</xdr:rowOff>
    </xdr:from>
    <xdr:to>
      <xdr:col>10</xdr:col>
      <xdr:colOff>165100</xdr:colOff>
      <xdr:row>64</xdr:row>
      <xdr:rowOff>26307</xdr:rowOff>
    </xdr:to>
    <xdr:sp macro="" textlink="">
      <xdr:nvSpPr>
        <xdr:cNvPr id="96" name="楕円 95">
          <a:extLst>
            <a:ext uri="{FF2B5EF4-FFF2-40B4-BE49-F238E27FC236}">
              <a16:creationId xmlns:a16="http://schemas.microsoft.com/office/drawing/2014/main" id="{7ADF238B-2AA9-418D-92E8-6CE5C7739158}"/>
            </a:ext>
          </a:extLst>
        </xdr:cNvPr>
        <xdr:cNvSpPr/>
      </xdr:nvSpPr>
      <xdr:spPr>
        <a:xfrm>
          <a:off x="1968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146957</xdr:rowOff>
    </xdr:from>
    <xdr:to>
      <xdr:col>15</xdr:col>
      <xdr:colOff>50800</xdr:colOff>
      <xdr:row>63</xdr:row>
      <xdr:rowOff>151856</xdr:rowOff>
    </xdr:to>
    <xdr:cxnSp macro="">
      <xdr:nvCxnSpPr>
        <xdr:cNvPr id="97" name="直線コネクタ 96">
          <a:extLst>
            <a:ext uri="{FF2B5EF4-FFF2-40B4-BE49-F238E27FC236}">
              <a16:creationId xmlns:a16="http://schemas.microsoft.com/office/drawing/2014/main" id="{700E8A19-20FD-4DC3-B7EF-6E488D215E07}"/>
            </a:ext>
          </a:extLst>
        </xdr:cNvPr>
        <xdr:cNvCxnSpPr/>
      </xdr:nvCxnSpPr>
      <xdr:spPr>
        <a:xfrm>
          <a:off x="2019300" y="109483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78196</xdr:rowOff>
    </xdr:from>
    <xdr:to>
      <xdr:col>6</xdr:col>
      <xdr:colOff>38100</xdr:colOff>
      <xdr:row>64</xdr:row>
      <xdr:rowOff>8346</xdr:rowOff>
    </xdr:to>
    <xdr:sp macro="" textlink="">
      <xdr:nvSpPr>
        <xdr:cNvPr id="98" name="楕円 97">
          <a:extLst>
            <a:ext uri="{FF2B5EF4-FFF2-40B4-BE49-F238E27FC236}">
              <a16:creationId xmlns:a16="http://schemas.microsoft.com/office/drawing/2014/main" id="{226340F9-B3B1-4257-9109-3ABB82853EE7}"/>
            </a:ext>
          </a:extLst>
        </xdr:cNvPr>
        <xdr:cNvSpPr/>
      </xdr:nvSpPr>
      <xdr:spPr>
        <a:xfrm>
          <a:off x="1079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128996</xdr:rowOff>
    </xdr:from>
    <xdr:to>
      <xdr:col>10</xdr:col>
      <xdr:colOff>114300</xdr:colOff>
      <xdr:row>63</xdr:row>
      <xdr:rowOff>146957</xdr:rowOff>
    </xdr:to>
    <xdr:cxnSp macro="">
      <xdr:nvCxnSpPr>
        <xdr:cNvPr id="99" name="直線コネクタ 98">
          <a:extLst>
            <a:ext uri="{FF2B5EF4-FFF2-40B4-BE49-F238E27FC236}">
              <a16:creationId xmlns:a16="http://schemas.microsoft.com/office/drawing/2014/main" id="{99EE13D1-E2DF-4564-813E-3B45C0985A84}"/>
            </a:ext>
          </a:extLst>
        </xdr:cNvPr>
        <xdr:cNvCxnSpPr/>
      </xdr:nvCxnSpPr>
      <xdr:spPr>
        <a:xfrm>
          <a:off x="1130300" y="1093034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00" name="n_1aveValue【体育館・プール】&#10;有形固定資産減価償却率">
          <a:extLst>
            <a:ext uri="{FF2B5EF4-FFF2-40B4-BE49-F238E27FC236}">
              <a16:creationId xmlns:a16="http://schemas.microsoft.com/office/drawing/2014/main" id="{D5D2E061-56F2-48D5-BF75-164F85C6C73C}"/>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B6222DCE-7047-430F-BB0F-79EEFD102026}"/>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02" name="n_3aveValue【体育館・プール】&#10;有形固定資産減価償却率">
          <a:extLst>
            <a:ext uri="{FF2B5EF4-FFF2-40B4-BE49-F238E27FC236}">
              <a16:creationId xmlns:a16="http://schemas.microsoft.com/office/drawing/2014/main" id="{3CF4386E-A0D8-4E76-9926-CE1295A79C06}"/>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03" name="n_4aveValue【体育館・プール】&#10;有形固定資産減価償却率">
          <a:extLst>
            <a:ext uri="{FF2B5EF4-FFF2-40B4-BE49-F238E27FC236}">
              <a16:creationId xmlns:a16="http://schemas.microsoft.com/office/drawing/2014/main" id="{3335CA25-4393-4DE6-97E6-FD0794AE88BD}"/>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27231</xdr:rowOff>
    </xdr:from>
    <xdr:ext cx="405111" cy="259045"/>
    <xdr:sp macro="" textlink="">
      <xdr:nvSpPr>
        <xdr:cNvPr id="104" name="n_1mainValue【体育館・プール】&#10;有形固定資産減価償却率">
          <a:extLst>
            <a:ext uri="{FF2B5EF4-FFF2-40B4-BE49-F238E27FC236}">
              <a16:creationId xmlns:a16="http://schemas.microsoft.com/office/drawing/2014/main" id="{B3AE0E6B-6084-4617-835A-7462EE14F944}"/>
            </a:ext>
          </a:extLst>
        </xdr:cNvPr>
        <xdr:cNvSpPr txBox="1"/>
      </xdr:nvSpPr>
      <xdr:spPr>
        <a:xfrm>
          <a:off x="35820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22333</xdr:rowOff>
    </xdr:from>
    <xdr:ext cx="405111" cy="259045"/>
    <xdr:sp macro="" textlink="">
      <xdr:nvSpPr>
        <xdr:cNvPr id="105" name="n_2mainValue【体育館・プール】&#10;有形固定資産減価償却率">
          <a:extLst>
            <a:ext uri="{FF2B5EF4-FFF2-40B4-BE49-F238E27FC236}">
              <a16:creationId xmlns:a16="http://schemas.microsoft.com/office/drawing/2014/main" id="{1C14EC5A-B225-48A7-9513-DB1F2F23168C}"/>
            </a:ext>
          </a:extLst>
        </xdr:cNvPr>
        <xdr:cNvSpPr txBox="1"/>
      </xdr:nvSpPr>
      <xdr:spPr>
        <a:xfrm>
          <a:off x="27057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17434</xdr:rowOff>
    </xdr:from>
    <xdr:ext cx="405111" cy="259045"/>
    <xdr:sp macro="" textlink="">
      <xdr:nvSpPr>
        <xdr:cNvPr id="106" name="n_3mainValue【体育館・プール】&#10;有形固定資産減価償却率">
          <a:extLst>
            <a:ext uri="{FF2B5EF4-FFF2-40B4-BE49-F238E27FC236}">
              <a16:creationId xmlns:a16="http://schemas.microsoft.com/office/drawing/2014/main" id="{93CA06A1-1D2F-408A-895F-14CB5CF22259}"/>
            </a:ext>
          </a:extLst>
        </xdr:cNvPr>
        <xdr:cNvSpPr txBox="1"/>
      </xdr:nvSpPr>
      <xdr:spPr>
        <a:xfrm>
          <a:off x="1816744" y="1099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170923</xdr:rowOff>
    </xdr:from>
    <xdr:ext cx="405111" cy="259045"/>
    <xdr:sp macro="" textlink="">
      <xdr:nvSpPr>
        <xdr:cNvPr id="107" name="n_4mainValue【体育館・プール】&#10;有形固定資産減価償却率">
          <a:extLst>
            <a:ext uri="{FF2B5EF4-FFF2-40B4-BE49-F238E27FC236}">
              <a16:creationId xmlns:a16="http://schemas.microsoft.com/office/drawing/2014/main" id="{6EE85A84-2078-4C63-9571-CAA26857FBD1}"/>
            </a:ext>
          </a:extLst>
        </xdr:cNvPr>
        <xdr:cNvSpPr txBox="1"/>
      </xdr:nvSpPr>
      <xdr:spPr>
        <a:xfrm>
          <a:off x="927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B8600D5-DC20-4639-85AB-298019A94E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B14B682-01FA-427A-A420-7F9344E6DC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A517A96-C423-419F-972B-444E6475A9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1EE504E-ADE6-45A9-BA6B-A9E6ADCE64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F971217-C21D-4ECE-986E-66BE3FB997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9D5F8E1-7A09-421F-878E-63283629AE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A91523E0-C01F-4B49-8488-58CC310139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49ECB062-5B53-4251-B312-C72F9B293A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3EB1204-9031-4E7A-93EE-6A90E92481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8B33A243-01F5-4E3C-A175-07559DBB14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B3EE9C59-B83E-4CD8-98AC-DD9D8F1446A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1171A483-AEC4-4FB0-A55F-A1DA2EEE449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D1FD4459-06D6-4354-A9DB-6F32251C10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79B40959-589D-496D-B55A-A8594587ADD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A282E6BA-C375-4D52-9FA6-0F4F75FE0C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EB92923C-8747-4B58-9336-A8C05B76E92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E139338-E13D-46E2-B411-68414C173A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A54C0F88-8489-44E9-AF66-BFC3D705F37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DCD995A5-72D6-4EB3-AC7C-184B66A18E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9A00A7F4-FFC2-4C5F-9156-09FD8C9CA9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6383D8A7-406E-4484-8DE2-4425F276BE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34EA22E0-2B05-4BE2-95FD-B23A6C02D86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B585019D-EF79-46D8-9D67-C77EF03F22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A183DDA7-720E-4D87-BF42-465B9CE813E1}"/>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8040FC7E-4F5B-4947-A41A-7F1D6CFDFE5B}"/>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F5F006AE-C18D-4053-9046-CA84B080B148}"/>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a:extLst>
            <a:ext uri="{FF2B5EF4-FFF2-40B4-BE49-F238E27FC236}">
              <a16:creationId xmlns:a16="http://schemas.microsoft.com/office/drawing/2014/main" id="{FAA0487E-7A33-47B6-AB6C-ACD0A4904821}"/>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a:extLst>
            <a:ext uri="{FF2B5EF4-FFF2-40B4-BE49-F238E27FC236}">
              <a16:creationId xmlns:a16="http://schemas.microsoft.com/office/drawing/2014/main" id="{43BADB70-9481-4C49-992A-8C060462F366}"/>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136" name="【体育館・プール】&#10;一人当たり面積平均値テキスト">
          <a:extLst>
            <a:ext uri="{FF2B5EF4-FFF2-40B4-BE49-F238E27FC236}">
              <a16:creationId xmlns:a16="http://schemas.microsoft.com/office/drawing/2014/main" id="{3F58A8B5-4B5A-45CB-BA84-B5F3B2AF4338}"/>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a:extLst>
            <a:ext uri="{FF2B5EF4-FFF2-40B4-BE49-F238E27FC236}">
              <a16:creationId xmlns:a16="http://schemas.microsoft.com/office/drawing/2014/main" id="{46A573CC-CBEF-45E0-88C4-76FE3BAD9807}"/>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a:extLst>
            <a:ext uri="{FF2B5EF4-FFF2-40B4-BE49-F238E27FC236}">
              <a16:creationId xmlns:a16="http://schemas.microsoft.com/office/drawing/2014/main" id="{045335D4-B6D2-4F20-AC9F-5C69DB22F36F}"/>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a:extLst>
            <a:ext uri="{FF2B5EF4-FFF2-40B4-BE49-F238E27FC236}">
              <a16:creationId xmlns:a16="http://schemas.microsoft.com/office/drawing/2014/main" id="{C4A7102F-CFC1-4177-ACD4-9840B7781765}"/>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a:extLst>
            <a:ext uri="{FF2B5EF4-FFF2-40B4-BE49-F238E27FC236}">
              <a16:creationId xmlns:a16="http://schemas.microsoft.com/office/drawing/2014/main" id="{61EEEC98-7A31-47F0-A67C-E9695A8884B3}"/>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a:extLst>
            <a:ext uri="{FF2B5EF4-FFF2-40B4-BE49-F238E27FC236}">
              <a16:creationId xmlns:a16="http://schemas.microsoft.com/office/drawing/2014/main" id="{FDAE0F7F-12A5-44AD-82A3-7C320F562B0B}"/>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47A1117-D03A-48CE-94AB-40CE647CADD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2624DF0-9D73-4725-968B-19ED45FFC4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46A8194-1452-4824-8646-722361439F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CFCD6DE-6681-40AC-9B07-A89683AE66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2257F7A-002E-43C8-A05D-2DC2C490EF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65405</xdr:rowOff>
    </xdr:from>
    <xdr:to>
      <xdr:col>55</xdr:col>
      <xdr:colOff>50800</xdr:colOff>
      <xdr:row>62</xdr:row>
      <xdr:rowOff>167005</xdr:rowOff>
    </xdr:to>
    <xdr:sp macro="" textlink="">
      <xdr:nvSpPr>
        <xdr:cNvPr id="147" name="楕円 146">
          <a:extLst>
            <a:ext uri="{FF2B5EF4-FFF2-40B4-BE49-F238E27FC236}">
              <a16:creationId xmlns:a16="http://schemas.microsoft.com/office/drawing/2014/main" id="{AE628FE6-C88A-477D-AF5B-F421B631C052}"/>
            </a:ext>
          </a:extLst>
        </xdr:cNvPr>
        <xdr:cNvSpPr/>
      </xdr:nvSpPr>
      <xdr:spPr>
        <a:xfrm>
          <a:off x="10426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43832</xdr:rowOff>
    </xdr:from>
    <xdr:ext cx="469744" cy="259045"/>
    <xdr:sp macro="" textlink="">
      <xdr:nvSpPr>
        <xdr:cNvPr id="148" name="【体育館・プール】&#10;一人当たり面積該当値テキスト">
          <a:extLst>
            <a:ext uri="{FF2B5EF4-FFF2-40B4-BE49-F238E27FC236}">
              <a16:creationId xmlns:a16="http://schemas.microsoft.com/office/drawing/2014/main" id="{C869E8BE-4107-471D-B0A6-8B41094E02FE}"/>
            </a:ext>
          </a:extLst>
        </xdr:cNvPr>
        <xdr:cNvSpPr txBox="1"/>
      </xdr:nvSpPr>
      <xdr:spPr>
        <a:xfrm>
          <a:off x="105156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149" name="楕円 148">
          <a:extLst>
            <a:ext uri="{FF2B5EF4-FFF2-40B4-BE49-F238E27FC236}">
              <a16:creationId xmlns:a16="http://schemas.microsoft.com/office/drawing/2014/main" id="{98A2EAAB-7D3B-4D82-907F-911B1B637B69}"/>
            </a:ext>
          </a:extLst>
        </xdr:cNvPr>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116205</xdr:rowOff>
    </xdr:from>
    <xdr:to>
      <xdr:col>55</xdr:col>
      <xdr:colOff>0</xdr:colOff>
      <xdr:row>62</xdr:row>
      <xdr:rowOff>118110</xdr:rowOff>
    </xdr:to>
    <xdr:cxnSp macro="">
      <xdr:nvCxnSpPr>
        <xdr:cNvPr id="150" name="直線コネクタ 149">
          <a:extLst>
            <a:ext uri="{FF2B5EF4-FFF2-40B4-BE49-F238E27FC236}">
              <a16:creationId xmlns:a16="http://schemas.microsoft.com/office/drawing/2014/main" id="{4A43A66B-AC2A-45EC-965C-56CFDFAEDD81}"/>
            </a:ext>
          </a:extLst>
        </xdr:cNvPr>
        <xdr:cNvCxnSpPr/>
      </xdr:nvCxnSpPr>
      <xdr:spPr>
        <a:xfrm flipV="1">
          <a:off x="9639300" y="107461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151" name="楕円 150">
          <a:extLst>
            <a:ext uri="{FF2B5EF4-FFF2-40B4-BE49-F238E27FC236}">
              <a16:creationId xmlns:a16="http://schemas.microsoft.com/office/drawing/2014/main" id="{3E25A023-AD7F-491F-AF99-D0D651EC51AE}"/>
            </a:ext>
          </a:extLst>
        </xdr:cNvPr>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118110</xdr:rowOff>
    </xdr:to>
    <xdr:cxnSp macro="">
      <xdr:nvCxnSpPr>
        <xdr:cNvPr id="152" name="直線コネクタ 151">
          <a:extLst>
            <a:ext uri="{FF2B5EF4-FFF2-40B4-BE49-F238E27FC236}">
              <a16:creationId xmlns:a16="http://schemas.microsoft.com/office/drawing/2014/main" id="{179B4917-CC23-4346-8092-12B497B23644}"/>
            </a:ext>
          </a:extLst>
        </xdr:cNvPr>
        <xdr:cNvCxnSpPr/>
      </xdr:nvCxnSpPr>
      <xdr:spPr>
        <a:xfrm>
          <a:off x="8750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153" name="楕円 152">
          <a:extLst>
            <a:ext uri="{FF2B5EF4-FFF2-40B4-BE49-F238E27FC236}">
              <a16:creationId xmlns:a16="http://schemas.microsoft.com/office/drawing/2014/main" id="{A5ED33CA-4E38-4AF2-BA3F-691F411F1D22}"/>
            </a:ext>
          </a:extLst>
        </xdr:cNvPr>
        <xdr:cNvSpPr/>
      </xdr:nvSpPr>
      <xdr:spPr>
        <a:xfrm>
          <a:off x="7810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120015</xdr:rowOff>
    </xdr:to>
    <xdr:cxnSp macro="">
      <xdr:nvCxnSpPr>
        <xdr:cNvPr id="154" name="直線コネクタ 153">
          <a:extLst>
            <a:ext uri="{FF2B5EF4-FFF2-40B4-BE49-F238E27FC236}">
              <a16:creationId xmlns:a16="http://schemas.microsoft.com/office/drawing/2014/main" id="{4EE4ECD5-5B95-4DB5-BB86-0421CB20B2F5}"/>
            </a:ext>
          </a:extLst>
        </xdr:cNvPr>
        <xdr:cNvCxnSpPr/>
      </xdr:nvCxnSpPr>
      <xdr:spPr>
        <a:xfrm flipV="1">
          <a:off x="7861300" y="10748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155" name="楕円 154">
          <a:extLst>
            <a:ext uri="{FF2B5EF4-FFF2-40B4-BE49-F238E27FC236}">
              <a16:creationId xmlns:a16="http://schemas.microsoft.com/office/drawing/2014/main" id="{93B32774-DD8D-442C-B5C5-4E561CBD155E}"/>
            </a:ext>
          </a:extLst>
        </xdr:cNvPr>
        <xdr:cNvSpPr/>
      </xdr:nvSpPr>
      <xdr:spPr>
        <a:xfrm>
          <a:off x="6921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120015</xdr:rowOff>
    </xdr:from>
    <xdr:to>
      <xdr:col>41</xdr:col>
      <xdr:colOff>50800</xdr:colOff>
      <xdr:row>62</xdr:row>
      <xdr:rowOff>120015</xdr:rowOff>
    </xdr:to>
    <xdr:cxnSp macro="">
      <xdr:nvCxnSpPr>
        <xdr:cNvPr id="156" name="直線コネクタ 155">
          <a:extLst>
            <a:ext uri="{FF2B5EF4-FFF2-40B4-BE49-F238E27FC236}">
              <a16:creationId xmlns:a16="http://schemas.microsoft.com/office/drawing/2014/main" id="{5896E7D8-4E8C-451E-8DBB-33EDB9728E6B}"/>
            </a:ext>
          </a:extLst>
        </xdr:cNvPr>
        <xdr:cNvCxnSpPr/>
      </xdr:nvCxnSpPr>
      <xdr:spPr>
        <a:xfrm>
          <a:off x="6972300" y="10749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157" name="n_1aveValue【体育館・プール】&#10;一人当たり面積">
          <a:extLst>
            <a:ext uri="{FF2B5EF4-FFF2-40B4-BE49-F238E27FC236}">
              <a16:creationId xmlns:a16="http://schemas.microsoft.com/office/drawing/2014/main" id="{A737452E-A0FB-4C2B-AF98-D99524CB79D5}"/>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158" name="n_2aveValue【体育館・プール】&#10;一人当たり面積">
          <a:extLst>
            <a:ext uri="{FF2B5EF4-FFF2-40B4-BE49-F238E27FC236}">
              <a16:creationId xmlns:a16="http://schemas.microsoft.com/office/drawing/2014/main" id="{DD7052F9-771D-4B1B-B6D8-4A77AB8D8F49}"/>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159" name="n_3aveValue【体育館・プール】&#10;一人当たり面積">
          <a:extLst>
            <a:ext uri="{FF2B5EF4-FFF2-40B4-BE49-F238E27FC236}">
              <a16:creationId xmlns:a16="http://schemas.microsoft.com/office/drawing/2014/main" id="{CCC22DF4-F5B2-47D8-AB99-7A52A9C871BC}"/>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160" name="n_4aveValue【体育館・プール】&#10;一人当たり面積">
          <a:extLst>
            <a:ext uri="{FF2B5EF4-FFF2-40B4-BE49-F238E27FC236}">
              <a16:creationId xmlns:a16="http://schemas.microsoft.com/office/drawing/2014/main" id="{C76C020C-C83B-413A-BA8C-045912FFA474}"/>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161" name="n_1mainValue【体育館・プール】&#10;一人当たり面積">
          <a:extLst>
            <a:ext uri="{FF2B5EF4-FFF2-40B4-BE49-F238E27FC236}">
              <a16:creationId xmlns:a16="http://schemas.microsoft.com/office/drawing/2014/main" id="{A3EC2864-B2F8-4104-8576-72F456155B31}"/>
            </a:ext>
          </a:extLst>
        </xdr:cNvPr>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162" name="n_2mainValue【体育館・プール】&#10;一人当たり面積">
          <a:extLst>
            <a:ext uri="{FF2B5EF4-FFF2-40B4-BE49-F238E27FC236}">
              <a16:creationId xmlns:a16="http://schemas.microsoft.com/office/drawing/2014/main" id="{75E49457-ADCC-4FA8-8877-68A0657834AD}"/>
            </a:ext>
          </a:extLst>
        </xdr:cNvPr>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163" name="n_3mainValue【体育館・プール】&#10;一人当たり面積">
          <a:extLst>
            <a:ext uri="{FF2B5EF4-FFF2-40B4-BE49-F238E27FC236}">
              <a16:creationId xmlns:a16="http://schemas.microsoft.com/office/drawing/2014/main" id="{4362CCDF-8485-4AE2-8065-757D36A0FDE2}"/>
            </a:ext>
          </a:extLst>
        </xdr:cNvPr>
        <xdr:cNvSpPr txBox="1"/>
      </xdr:nvSpPr>
      <xdr:spPr>
        <a:xfrm>
          <a:off x="7626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164" name="n_4mainValue【体育館・プール】&#10;一人当たり面積">
          <a:extLst>
            <a:ext uri="{FF2B5EF4-FFF2-40B4-BE49-F238E27FC236}">
              <a16:creationId xmlns:a16="http://schemas.microsoft.com/office/drawing/2014/main" id="{07BABB79-2511-4194-BF48-7A6F11CC0158}"/>
            </a:ext>
          </a:extLst>
        </xdr:cNvPr>
        <xdr:cNvSpPr txBox="1"/>
      </xdr:nvSpPr>
      <xdr:spPr>
        <a:xfrm>
          <a:off x="6737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C5C7ED0A-B0B9-4B82-B56B-2F3022519B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D7A1CBEE-E301-4136-8EF8-BF574D442C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DC5D9A1A-CBCA-4CF4-95BC-B29EFB9FE7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27469A6B-69DE-4144-B7C7-C112397BB95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FE5F2C48-F56B-40A0-B1DC-47AE68F42B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367B35B8-BC71-449F-9A3F-A1B0D6A103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F6FE6D02-A12D-4385-988D-38967DA5DB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629FCC39-AEE9-4FFC-94CD-3DD591A5C9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9524E14E-AD42-4B5A-A1A3-64D6707401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30F9992A-69DD-4AC5-881F-FBF49411AD4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47B0C2E8-0759-4566-BEFB-DF1F06F7FA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8151ADB4-512F-4257-9990-D766157053C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4ADDA4D2-2001-4A0A-8D06-4C0D061DAA7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4E3AA4AD-11BC-4B04-86F6-ABB86CE1A3F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34D96194-1651-4329-B30B-8C23901F6A9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1BB970FC-4AB7-40F1-9973-9F44662A49E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980D75F-00FD-4586-A062-8B71A29BA3C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DC6EBA11-6720-4254-AA6C-502E38ED095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666420DA-8404-4B9B-BAD8-962A716D72D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4F10B177-17BB-4E78-B896-6650DCF05D4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E4EA7874-17D0-49CA-B92D-BA873A5850F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81CEE888-ED1F-44AE-BA64-31DB830E5ED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E271FCA-D44F-49CB-AEEC-89144531D46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489C6C74-E7DE-4473-A205-1B5C9B12F0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AA56DCF4-EC36-4A6B-AF3A-84B12230D20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14A5C92C-8128-40FF-8D5E-C7F7C46CAE6F}"/>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1D7A36D4-AB7E-4C08-8721-80272F741DC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913E8551-EAD4-421A-B3F1-1C3CA43940C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EEEA8306-406C-4A9F-A73D-3549C9C84D9F}"/>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194" name="直線コネクタ 193">
          <a:extLst>
            <a:ext uri="{FF2B5EF4-FFF2-40B4-BE49-F238E27FC236}">
              <a16:creationId xmlns:a16="http://schemas.microsoft.com/office/drawing/2014/main" id="{2CF6AFA9-6379-41F3-8830-7FEB17B769E6}"/>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91C03B5C-14BB-4D9F-A208-5134E79C28EC}"/>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196" name="フローチャート: 判断 195">
          <a:extLst>
            <a:ext uri="{FF2B5EF4-FFF2-40B4-BE49-F238E27FC236}">
              <a16:creationId xmlns:a16="http://schemas.microsoft.com/office/drawing/2014/main" id="{2CE4AE80-3F80-40BA-A08D-ABC7F9291DFA}"/>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197" name="フローチャート: 判断 196">
          <a:extLst>
            <a:ext uri="{FF2B5EF4-FFF2-40B4-BE49-F238E27FC236}">
              <a16:creationId xmlns:a16="http://schemas.microsoft.com/office/drawing/2014/main" id="{41339496-393F-4B5E-9E94-EEA0F9EBA919}"/>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198" name="フローチャート: 判断 197">
          <a:extLst>
            <a:ext uri="{FF2B5EF4-FFF2-40B4-BE49-F238E27FC236}">
              <a16:creationId xmlns:a16="http://schemas.microsoft.com/office/drawing/2014/main" id="{350CF7EA-4B17-48A1-9695-6EC0054587A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199" name="フローチャート: 判断 198">
          <a:extLst>
            <a:ext uri="{FF2B5EF4-FFF2-40B4-BE49-F238E27FC236}">
              <a16:creationId xmlns:a16="http://schemas.microsoft.com/office/drawing/2014/main" id="{F4EA963D-5E2E-452F-B3E9-B780AA1255B4}"/>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00" name="フローチャート: 判断 199">
          <a:extLst>
            <a:ext uri="{FF2B5EF4-FFF2-40B4-BE49-F238E27FC236}">
              <a16:creationId xmlns:a16="http://schemas.microsoft.com/office/drawing/2014/main" id="{5A3A2D86-6AC8-4AFE-91BC-1A98932CFBE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766155F3-46B5-4F7C-B013-F26343F33F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6B75EC9-10A2-416E-9726-CEC30414EE1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FC88C73-324D-4689-98CE-ECD3F32DE7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E5B7AB9-D986-4E48-8F42-566D208961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B637B066-A64D-4147-B8E7-53F712E6D7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206" name="楕円 205">
          <a:extLst>
            <a:ext uri="{FF2B5EF4-FFF2-40B4-BE49-F238E27FC236}">
              <a16:creationId xmlns:a16="http://schemas.microsoft.com/office/drawing/2014/main" id="{F4FF1BAD-0A51-4E09-900B-0CA9E5402485}"/>
            </a:ext>
          </a:extLst>
        </xdr:cNvPr>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D2D5B407-0645-4815-8D0A-09FFCBE274A1}"/>
            </a:ext>
          </a:extLst>
        </xdr:cNvPr>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42818</xdr:rowOff>
    </xdr:from>
    <xdr:to>
      <xdr:col>20</xdr:col>
      <xdr:colOff>38100</xdr:colOff>
      <xdr:row>84</xdr:row>
      <xdr:rowOff>144418</xdr:rowOff>
    </xdr:to>
    <xdr:sp macro="" textlink="">
      <xdr:nvSpPr>
        <xdr:cNvPr id="208" name="楕円 207">
          <a:extLst>
            <a:ext uri="{FF2B5EF4-FFF2-40B4-BE49-F238E27FC236}">
              <a16:creationId xmlns:a16="http://schemas.microsoft.com/office/drawing/2014/main" id="{344F0403-9EEE-4A3D-9980-EBA0809902BF}"/>
            </a:ext>
          </a:extLst>
        </xdr:cNvPr>
        <xdr:cNvSpPr/>
      </xdr:nvSpPr>
      <xdr:spPr>
        <a:xfrm>
          <a:off x="3746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93618</xdr:rowOff>
    </xdr:from>
    <xdr:to>
      <xdr:col>24</xdr:col>
      <xdr:colOff>63500</xdr:colOff>
      <xdr:row>84</xdr:row>
      <xdr:rowOff>124642</xdr:rowOff>
    </xdr:to>
    <xdr:cxnSp macro="">
      <xdr:nvCxnSpPr>
        <xdr:cNvPr id="209" name="直線コネクタ 208">
          <a:extLst>
            <a:ext uri="{FF2B5EF4-FFF2-40B4-BE49-F238E27FC236}">
              <a16:creationId xmlns:a16="http://schemas.microsoft.com/office/drawing/2014/main" id="{7BBA0086-B61A-4083-95C1-AFD7FEAC9DA8}"/>
            </a:ext>
          </a:extLst>
        </xdr:cNvPr>
        <xdr:cNvCxnSpPr/>
      </xdr:nvCxnSpPr>
      <xdr:spPr>
        <a:xfrm>
          <a:off x="3797300" y="1449541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13426</xdr:rowOff>
    </xdr:from>
    <xdr:to>
      <xdr:col>15</xdr:col>
      <xdr:colOff>101600</xdr:colOff>
      <xdr:row>84</xdr:row>
      <xdr:rowOff>115026</xdr:rowOff>
    </xdr:to>
    <xdr:sp macro="" textlink="">
      <xdr:nvSpPr>
        <xdr:cNvPr id="210" name="楕円 209">
          <a:extLst>
            <a:ext uri="{FF2B5EF4-FFF2-40B4-BE49-F238E27FC236}">
              <a16:creationId xmlns:a16="http://schemas.microsoft.com/office/drawing/2014/main" id="{0BB1251E-66C4-43A6-99A1-3C3FA5C23D11}"/>
            </a:ext>
          </a:extLst>
        </xdr:cNvPr>
        <xdr:cNvSpPr/>
      </xdr:nvSpPr>
      <xdr:spPr>
        <a:xfrm>
          <a:off x="2857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64226</xdr:rowOff>
    </xdr:from>
    <xdr:to>
      <xdr:col>19</xdr:col>
      <xdr:colOff>177800</xdr:colOff>
      <xdr:row>84</xdr:row>
      <xdr:rowOff>93618</xdr:rowOff>
    </xdr:to>
    <xdr:cxnSp macro="">
      <xdr:nvCxnSpPr>
        <xdr:cNvPr id="211" name="直線コネクタ 210">
          <a:extLst>
            <a:ext uri="{FF2B5EF4-FFF2-40B4-BE49-F238E27FC236}">
              <a16:creationId xmlns:a16="http://schemas.microsoft.com/office/drawing/2014/main" id="{D4777A54-16FE-4FB4-ADCE-BD5586140A41}"/>
            </a:ext>
          </a:extLst>
        </xdr:cNvPr>
        <xdr:cNvCxnSpPr/>
      </xdr:nvCxnSpPr>
      <xdr:spPr>
        <a:xfrm>
          <a:off x="2908300" y="144660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163649</xdr:rowOff>
    </xdr:from>
    <xdr:to>
      <xdr:col>10</xdr:col>
      <xdr:colOff>165100</xdr:colOff>
      <xdr:row>84</xdr:row>
      <xdr:rowOff>93799</xdr:rowOff>
    </xdr:to>
    <xdr:sp macro="" textlink="">
      <xdr:nvSpPr>
        <xdr:cNvPr id="212" name="楕円 211">
          <a:extLst>
            <a:ext uri="{FF2B5EF4-FFF2-40B4-BE49-F238E27FC236}">
              <a16:creationId xmlns:a16="http://schemas.microsoft.com/office/drawing/2014/main" id="{C1A28B7D-A5C3-44CE-9FD1-59FA54CDF547}"/>
            </a:ext>
          </a:extLst>
        </xdr:cNvPr>
        <xdr:cNvSpPr/>
      </xdr:nvSpPr>
      <xdr:spPr>
        <a:xfrm>
          <a:off x="1968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42999</xdr:rowOff>
    </xdr:from>
    <xdr:to>
      <xdr:col>15</xdr:col>
      <xdr:colOff>50800</xdr:colOff>
      <xdr:row>84</xdr:row>
      <xdr:rowOff>64226</xdr:rowOff>
    </xdr:to>
    <xdr:cxnSp macro="">
      <xdr:nvCxnSpPr>
        <xdr:cNvPr id="213" name="直線コネクタ 212">
          <a:extLst>
            <a:ext uri="{FF2B5EF4-FFF2-40B4-BE49-F238E27FC236}">
              <a16:creationId xmlns:a16="http://schemas.microsoft.com/office/drawing/2014/main" id="{62F7BEA5-BBA5-45B7-A001-855A1A4D5FBF}"/>
            </a:ext>
          </a:extLst>
        </xdr:cNvPr>
        <xdr:cNvCxnSpPr/>
      </xdr:nvCxnSpPr>
      <xdr:spPr>
        <a:xfrm>
          <a:off x="2019300" y="144447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132624</xdr:rowOff>
    </xdr:from>
    <xdr:to>
      <xdr:col>6</xdr:col>
      <xdr:colOff>38100</xdr:colOff>
      <xdr:row>84</xdr:row>
      <xdr:rowOff>62774</xdr:rowOff>
    </xdr:to>
    <xdr:sp macro="" textlink="">
      <xdr:nvSpPr>
        <xdr:cNvPr id="214" name="楕円 213">
          <a:extLst>
            <a:ext uri="{FF2B5EF4-FFF2-40B4-BE49-F238E27FC236}">
              <a16:creationId xmlns:a16="http://schemas.microsoft.com/office/drawing/2014/main" id="{50AC8545-6956-4595-86F7-88ECBDACBE91}"/>
            </a:ext>
          </a:extLst>
        </xdr:cNvPr>
        <xdr:cNvSpPr/>
      </xdr:nvSpPr>
      <xdr:spPr>
        <a:xfrm>
          <a:off x="107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xdr:rowOff>
    </xdr:from>
    <xdr:to>
      <xdr:col>10</xdr:col>
      <xdr:colOff>114300</xdr:colOff>
      <xdr:row>84</xdr:row>
      <xdr:rowOff>42999</xdr:rowOff>
    </xdr:to>
    <xdr:cxnSp macro="">
      <xdr:nvCxnSpPr>
        <xdr:cNvPr id="215" name="直線コネクタ 214">
          <a:extLst>
            <a:ext uri="{FF2B5EF4-FFF2-40B4-BE49-F238E27FC236}">
              <a16:creationId xmlns:a16="http://schemas.microsoft.com/office/drawing/2014/main" id="{6BD67991-7F5A-47DB-8DD2-ED31C44BA8A7}"/>
            </a:ext>
          </a:extLst>
        </xdr:cNvPr>
        <xdr:cNvCxnSpPr/>
      </xdr:nvCxnSpPr>
      <xdr:spPr>
        <a:xfrm>
          <a:off x="1130300" y="144137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16" name="n_1aveValue【福祉施設】&#10;有形固定資産減価償却率">
          <a:extLst>
            <a:ext uri="{FF2B5EF4-FFF2-40B4-BE49-F238E27FC236}">
              <a16:creationId xmlns:a16="http://schemas.microsoft.com/office/drawing/2014/main" id="{3D9F2BE9-7A49-43FB-B577-DD63CA6AE74B}"/>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17" name="n_2aveValue【福祉施設】&#10;有形固定資産減価償却率">
          <a:extLst>
            <a:ext uri="{FF2B5EF4-FFF2-40B4-BE49-F238E27FC236}">
              <a16:creationId xmlns:a16="http://schemas.microsoft.com/office/drawing/2014/main" id="{E22C35EA-8559-4683-95EB-E7AAF2135EBE}"/>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18" name="n_3aveValue【福祉施設】&#10;有形固定資産減価償却率">
          <a:extLst>
            <a:ext uri="{FF2B5EF4-FFF2-40B4-BE49-F238E27FC236}">
              <a16:creationId xmlns:a16="http://schemas.microsoft.com/office/drawing/2014/main" id="{AA330F62-E194-4CD2-AECF-31257DEF44A8}"/>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19" name="n_4aveValue【福祉施設】&#10;有形固定資産減価償却率">
          <a:extLst>
            <a:ext uri="{FF2B5EF4-FFF2-40B4-BE49-F238E27FC236}">
              <a16:creationId xmlns:a16="http://schemas.microsoft.com/office/drawing/2014/main" id="{BD75311F-3094-45D6-962D-D27E751F709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135545</xdr:rowOff>
    </xdr:from>
    <xdr:ext cx="405111" cy="259045"/>
    <xdr:sp macro="" textlink="">
      <xdr:nvSpPr>
        <xdr:cNvPr id="220" name="n_1mainValue【福祉施設】&#10;有形固定資産減価償却率">
          <a:extLst>
            <a:ext uri="{FF2B5EF4-FFF2-40B4-BE49-F238E27FC236}">
              <a16:creationId xmlns:a16="http://schemas.microsoft.com/office/drawing/2014/main" id="{4AB843E4-1517-4CF6-9D31-4FA880731E67}"/>
            </a:ext>
          </a:extLst>
        </xdr:cNvPr>
        <xdr:cNvSpPr txBox="1"/>
      </xdr:nvSpPr>
      <xdr:spPr>
        <a:xfrm>
          <a:off x="3582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106153</xdr:rowOff>
    </xdr:from>
    <xdr:ext cx="405111" cy="259045"/>
    <xdr:sp macro="" textlink="">
      <xdr:nvSpPr>
        <xdr:cNvPr id="221" name="n_2mainValue【福祉施設】&#10;有形固定資産減価償却率">
          <a:extLst>
            <a:ext uri="{FF2B5EF4-FFF2-40B4-BE49-F238E27FC236}">
              <a16:creationId xmlns:a16="http://schemas.microsoft.com/office/drawing/2014/main" id="{6DD76202-3313-438B-9199-A159F7A0105B}"/>
            </a:ext>
          </a:extLst>
        </xdr:cNvPr>
        <xdr:cNvSpPr txBox="1"/>
      </xdr:nvSpPr>
      <xdr:spPr>
        <a:xfrm>
          <a:off x="2705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84926</xdr:rowOff>
    </xdr:from>
    <xdr:ext cx="405111" cy="259045"/>
    <xdr:sp macro="" textlink="">
      <xdr:nvSpPr>
        <xdr:cNvPr id="222" name="n_3mainValue【福祉施設】&#10;有形固定資産減価償却率">
          <a:extLst>
            <a:ext uri="{FF2B5EF4-FFF2-40B4-BE49-F238E27FC236}">
              <a16:creationId xmlns:a16="http://schemas.microsoft.com/office/drawing/2014/main" id="{A5458A9A-9657-49A1-B049-69FB01FF1267}"/>
            </a:ext>
          </a:extLst>
        </xdr:cNvPr>
        <xdr:cNvSpPr txBox="1"/>
      </xdr:nvSpPr>
      <xdr:spPr>
        <a:xfrm>
          <a:off x="1816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223" name="n_4mainValue【福祉施設】&#10;有形固定資産減価償却率">
          <a:extLst>
            <a:ext uri="{FF2B5EF4-FFF2-40B4-BE49-F238E27FC236}">
              <a16:creationId xmlns:a16="http://schemas.microsoft.com/office/drawing/2014/main" id="{A40C6BF8-9E74-4900-8141-117B6E73C052}"/>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FFD56FE8-A271-4AAE-9A77-5D340ED2E7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577AC9B9-6F01-42F2-BC74-BE69CC246B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D9BC1895-9EC7-47A3-A8DD-32A1391CF2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F99E8F43-2905-4E4F-A466-A377C8A53C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52B7FB70-3C7E-4A2E-BDBA-07E08B86FC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DB430801-6286-47A3-BFC2-A6D356E49D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E90927EA-5255-4D22-97A2-7F5096DF31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4E49765B-1125-491B-8492-561C705838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CC07C48E-1993-4943-B3BC-2F65AE05DB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40A2E7C0-815F-41C6-8E28-7A990BD9213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BD05FB86-E55B-4922-84DA-06781CF992A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3ACC2A8B-2AA3-47FB-92DB-19BE1F6363A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D7A4AD14-228C-4B3C-AD27-38BC8D3259D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F15149C2-8F31-4089-A314-8ECB7CCABB7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4CAEA155-6741-4A97-BD86-4E3D172025C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E6F85104-0DE6-4BC8-842A-138729AD1BB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E26A1B9-1274-4065-930C-5459E530F96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ED244AFA-8A25-4746-A432-B25D5BFDE5A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542965C0-2FC9-4421-8E68-8C0336ACB0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3381EC9D-0C28-442F-BD03-37240D40213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32BCBB1-0353-429D-B7B8-3D7380276C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CACA75A5-F78E-4615-A70A-639DAC36EE39}"/>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F657B26A-9A2C-4DEA-BF62-D6B1592F156A}"/>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035D1D8B-3735-4214-80FB-761B4C96858C}"/>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248" name="【福祉施設】&#10;一人当たり面積最大値テキスト">
          <a:extLst>
            <a:ext uri="{FF2B5EF4-FFF2-40B4-BE49-F238E27FC236}">
              <a16:creationId xmlns:a16="http://schemas.microsoft.com/office/drawing/2014/main" id="{5C1F10A2-28AF-42DC-B848-4F6BD04BB6F4}"/>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249" name="直線コネクタ 248">
          <a:extLst>
            <a:ext uri="{FF2B5EF4-FFF2-40B4-BE49-F238E27FC236}">
              <a16:creationId xmlns:a16="http://schemas.microsoft.com/office/drawing/2014/main" id="{0FD9A1E8-1951-4020-AD66-D0B7D9C5C98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250" name="【福祉施設】&#10;一人当たり面積平均値テキスト">
          <a:extLst>
            <a:ext uri="{FF2B5EF4-FFF2-40B4-BE49-F238E27FC236}">
              <a16:creationId xmlns:a16="http://schemas.microsoft.com/office/drawing/2014/main" id="{DADB579A-0C92-404E-886A-73C5F67028BC}"/>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251" name="フローチャート: 判断 250">
          <a:extLst>
            <a:ext uri="{FF2B5EF4-FFF2-40B4-BE49-F238E27FC236}">
              <a16:creationId xmlns:a16="http://schemas.microsoft.com/office/drawing/2014/main" id="{D7921132-1A7F-4AF3-8DC5-601C4ECC69F9}"/>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252" name="フローチャート: 判断 251">
          <a:extLst>
            <a:ext uri="{FF2B5EF4-FFF2-40B4-BE49-F238E27FC236}">
              <a16:creationId xmlns:a16="http://schemas.microsoft.com/office/drawing/2014/main" id="{D5C3F9FE-966C-49D4-A8A9-7FFBD736AA29}"/>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253" name="フローチャート: 判断 252">
          <a:extLst>
            <a:ext uri="{FF2B5EF4-FFF2-40B4-BE49-F238E27FC236}">
              <a16:creationId xmlns:a16="http://schemas.microsoft.com/office/drawing/2014/main" id="{E0407C06-7310-4B44-8A31-1C2A94B64B35}"/>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254" name="フローチャート: 判断 253">
          <a:extLst>
            <a:ext uri="{FF2B5EF4-FFF2-40B4-BE49-F238E27FC236}">
              <a16:creationId xmlns:a16="http://schemas.microsoft.com/office/drawing/2014/main" id="{C189CB3E-208B-4BEA-A68B-023F4CD4DB0F}"/>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255" name="フローチャート: 判断 254">
          <a:extLst>
            <a:ext uri="{FF2B5EF4-FFF2-40B4-BE49-F238E27FC236}">
              <a16:creationId xmlns:a16="http://schemas.microsoft.com/office/drawing/2014/main" id="{A5FDE9E1-8A46-4C33-9EC8-A5448C2A432C}"/>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DF434A5-FCCE-4D57-BC7A-6F610DA777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CC4A51C-EDBA-4C20-967F-7B80A5EF35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D1AF1A7-1F9D-4372-A0EB-5B1B84F16E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68AF335-55A7-433F-922A-03269E0CA2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29BC1B1-2A8C-4D39-8862-2F116C1D74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39878</xdr:rowOff>
    </xdr:from>
    <xdr:to>
      <xdr:col>55</xdr:col>
      <xdr:colOff>50800</xdr:colOff>
      <xdr:row>83</xdr:row>
      <xdr:rowOff>141478</xdr:rowOff>
    </xdr:to>
    <xdr:sp macro="" textlink="">
      <xdr:nvSpPr>
        <xdr:cNvPr id="261" name="楕円 260">
          <a:extLst>
            <a:ext uri="{FF2B5EF4-FFF2-40B4-BE49-F238E27FC236}">
              <a16:creationId xmlns:a16="http://schemas.microsoft.com/office/drawing/2014/main" id="{FA9EB1B8-70A6-4FF8-B8C2-50FDBEA539CA}"/>
            </a:ext>
          </a:extLst>
        </xdr:cNvPr>
        <xdr:cNvSpPr/>
      </xdr:nvSpPr>
      <xdr:spPr>
        <a:xfrm>
          <a:off x="10426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62755</xdr:rowOff>
    </xdr:from>
    <xdr:ext cx="469744" cy="259045"/>
    <xdr:sp macro="" textlink="">
      <xdr:nvSpPr>
        <xdr:cNvPr id="262" name="【福祉施設】&#10;一人当たり面積該当値テキスト">
          <a:extLst>
            <a:ext uri="{FF2B5EF4-FFF2-40B4-BE49-F238E27FC236}">
              <a16:creationId xmlns:a16="http://schemas.microsoft.com/office/drawing/2014/main" id="{FE4A3DC2-5689-47CD-B259-FB4DBD9AFF66}"/>
            </a:ext>
          </a:extLst>
        </xdr:cNvPr>
        <xdr:cNvSpPr txBox="1"/>
      </xdr:nvSpPr>
      <xdr:spPr>
        <a:xfrm>
          <a:off x="10515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263" name="楕円 262">
          <a:extLst>
            <a:ext uri="{FF2B5EF4-FFF2-40B4-BE49-F238E27FC236}">
              <a16:creationId xmlns:a16="http://schemas.microsoft.com/office/drawing/2014/main" id="{B89BB397-C6FE-43BE-831A-DC5AFF6D383C}"/>
            </a:ext>
          </a:extLst>
        </xdr:cNvPr>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90678</xdr:rowOff>
    </xdr:from>
    <xdr:to>
      <xdr:col>55</xdr:col>
      <xdr:colOff>0</xdr:colOff>
      <xdr:row>83</xdr:row>
      <xdr:rowOff>90678</xdr:rowOff>
    </xdr:to>
    <xdr:cxnSp macro="">
      <xdr:nvCxnSpPr>
        <xdr:cNvPr id="264" name="直線コネクタ 263">
          <a:extLst>
            <a:ext uri="{FF2B5EF4-FFF2-40B4-BE49-F238E27FC236}">
              <a16:creationId xmlns:a16="http://schemas.microsoft.com/office/drawing/2014/main" id="{61562AC8-BAA0-4DAB-A756-3B004EA68157}"/>
            </a:ext>
          </a:extLst>
        </xdr:cNvPr>
        <xdr:cNvCxnSpPr/>
      </xdr:nvCxnSpPr>
      <xdr:spPr>
        <a:xfrm>
          <a:off x="9639300" y="1432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265" name="楕円 264">
          <a:extLst>
            <a:ext uri="{FF2B5EF4-FFF2-40B4-BE49-F238E27FC236}">
              <a16:creationId xmlns:a16="http://schemas.microsoft.com/office/drawing/2014/main" id="{77F48474-CFA7-4282-9E7A-ACEC9F65A731}"/>
            </a:ext>
          </a:extLst>
        </xdr:cNvPr>
        <xdr:cNvSpPr/>
      </xdr:nvSpPr>
      <xdr:spPr>
        <a:xfrm>
          <a:off x="8699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90678</xdr:rowOff>
    </xdr:to>
    <xdr:cxnSp macro="">
      <xdr:nvCxnSpPr>
        <xdr:cNvPr id="266" name="直線コネクタ 265">
          <a:extLst>
            <a:ext uri="{FF2B5EF4-FFF2-40B4-BE49-F238E27FC236}">
              <a16:creationId xmlns:a16="http://schemas.microsoft.com/office/drawing/2014/main" id="{0DE38E9C-0ABC-49B1-B635-D4B364FC33CA}"/>
            </a:ext>
          </a:extLst>
        </xdr:cNvPr>
        <xdr:cNvCxnSpPr/>
      </xdr:nvCxnSpPr>
      <xdr:spPr>
        <a:xfrm>
          <a:off x="8750300" y="1432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xdr:rowOff>
    </xdr:from>
    <xdr:to>
      <xdr:col>41</xdr:col>
      <xdr:colOff>101600</xdr:colOff>
      <xdr:row>83</xdr:row>
      <xdr:rowOff>118618</xdr:rowOff>
    </xdr:to>
    <xdr:sp macro="" textlink="">
      <xdr:nvSpPr>
        <xdr:cNvPr id="267" name="楕円 266">
          <a:extLst>
            <a:ext uri="{FF2B5EF4-FFF2-40B4-BE49-F238E27FC236}">
              <a16:creationId xmlns:a16="http://schemas.microsoft.com/office/drawing/2014/main" id="{EC5CF44C-82E0-4AE8-90E3-64F65F01C60C}"/>
            </a:ext>
          </a:extLst>
        </xdr:cNvPr>
        <xdr:cNvSpPr/>
      </xdr:nvSpPr>
      <xdr:spPr>
        <a:xfrm>
          <a:off x="7810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67818</xdr:rowOff>
    </xdr:from>
    <xdr:to>
      <xdr:col>45</xdr:col>
      <xdr:colOff>177800</xdr:colOff>
      <xdr:row>83</xdr:row>
      <xdr:rowOff>90678</xdr:rowOff>
    </xdr:to>
    <xdr:cxnSp macro="">
      <xdr:nvCxnSpPr>
        <xdr:cNvPr id="268" name="直線コネクタ 267">
          <a:extLst>
            <a:ext uri="{FF2B5EF4-FFF2-40B4-BE49-F238E27FC236}">
              <a16:creationId xmlns:a16="http://schemas.microsoft.com/office/drawing/2014/main" id="{88283B43-E8C2-457F-9A7C-B6F2D55BFB33}"/>
            </a:ext>
          </a:extLst>
        </xdr:cNvPr>
        <xdr:cNvCxnSpPr/>
      </xdr:nvCxnSpPr>
      <xdr:spPr>
        <a:xfrm>
          <a:off x="7861300" y="14298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21589</xdr:rowOff>
    </xdr:from>
    <xdr:to>
      <xdr:col>36</xdr:col>
      <xdr:colOff>165100</xdr:colOff>
      <xdr:row>83</xdr:row>
      <xdr:rowOff>123189</xdr:rowOff>
    </xdr:to>
    <xdr:sp macro="" textlink="">
      <xdr:nvSpPr>
        <xdr:cNvPr id="269" name="楕円 268">
          <a:extLst>
            <a:ext uri="{FF2B5EF4-FFF2-40B4-BE49-F238E27FC236}">
              <a16:creationId xmlns:a16="http://schemas.microsoft.com/office/drawing/2014/main" id="{7F5DF869-5C66-42B7-8378-4A9424CCC78B}"/>
            </a:ext>
          </a:extLst>
        </xdr:cNvPr>
        <xdr:cNvSpPr/>
      </xdr:nvSpPr>
      <xdr:spPr>
        <a:xfrm>
          <a:off x="692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72389</xdr:rowOff>
    </xdr:to>
    <xdr:cxnSp macro="">
      <xdr:nvCxnSpPr>
        <xdr:cNvPr id="270" name="直線コネクタ 269">
          <a:extLst>
            <a:ext uri="{FF2B5EF4-FFF2-40B4-BE49-F238E27FC236}">
              <a16:creationId xmlns:a16="http://schemas.microsoft.com/office/drawing/2014/main" id="{B5CFB9D4-0285-47DB-83F5-8DE44154ACB2}"/>
            </a:ext>
          </a:extLst>
        </xdr:cNvPr>
        <xdr:cNvCxnSpPr/>
      </xdr:nvCxnSpPr>
      <xdr:spPr>
        <a:xfrm flipV="1">
          <a:off x="6972300" y="142981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271" name="n_1aveValue【福祉施設】&#10;一人当たり面積">
          <a:extLst>
            <a:ext uri="{FF2B5EF4-FFF2-40B4-BE49-F238E27FC236}">
              <a16:creationId xmlns:a16="http://schemas.microsoft.com/office/drawing/2014/main" id="{F62E4910-F6D0-488B-9204-5CD3ABFBA18B}"/>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272" name="n_2aveValue【福祉施設】&#10;一人当たり面積">
          <a:extLst>
            <a:ext uri="{FF2B5EF4-FFF2-40B4-BE49-F238E27FC236}">
              <a16:creationId xmlns:a16="http://schemas.microsoft.com/office/drawing/2014/main" id="{C710240D-A3E8-4994-B0B6-184DE7115B87}"/>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273" name="n_3aveValue【福祉施設】&#10;一人当たり面積">
          <a:extLst>
            <a:ext uri="{FF2B5EF4-FFF2-40B4-BE49-F238E27FC236}">
              <a16:creationId xmlns:a16="http://schemas.microsoft.com/office/drawing/2014/main" id="{5D8987F9-5687-464A-8A54-7D4A66D0549B}"/>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274" name="n_4aveValue【福祉施設】&#10;一人当たり面積">
          <a:extLst>
            <a:ext uri="{FF2B5EF4-FFF2-40B4-BE49-F238E27FC236}">
              <a16:creationId xmlns:a16="http://schemas.microsoft.com/office/drawing/2014/main" id="{276B93E7-FC20-4066-8048-687A0758F036}"/>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275" name="n_1mainValue【福祉施設】&#10;一人当たり面積">
          <a:extLst>
            <a:ext uri="{FF2B5EF4-FFF2-40B4-BE49-F238E27FC236}">
              <a16:creationId xmlns:a16="http://schemas.microsoft.com/office/drawing/2014/main" id="{9543D575-26C0-4136-8F6D-842D65663337}"/>
            </a:ext>
          </a:extLst>
        </xdr:cNvPr>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276" name="n_2mainValue【福祉施設】&#10;一人当たり面積">
          <a:extLst>
            <a:ext uri="{FF2B5EF4-FFF2-40B4-BE49-F238E27FC236}">
              <a16:creationId xmlns:a16="http://schemas.microsoft.com/office/drawing/2014/main" id="{156A8340-76EF-453F-B2DC-DB8C68011AF3}"/>
            </a:ext>
          </a:extLst>
        </xdr:cNvPr>
        <xdr:cNvSpPr txBox="1"/>
      </xdr:nvSpPr>
      <xdr:spPr>
        <a:xfrm>
          <a:off x="8515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135145</xdr:rowOff>
    </xdr:from>
    <xdr:ext cx="469744" cy="259045"/>
    <xdr:sp macro="" textlink="">
      <xdr:nvSpPr>
        <xdr:cNvPr id="277" name="n_3mainValue【福祉施設】&#10;一人当たり面積">
          <a:extLst>
            <a:ext uri="{FF2B5EF4-FFF2-40B4-BE49-F238E27FC236}">
              <a16:creationId xmlns:a16="http://schemas.microsoft.com/office/drawing/2014/main" id="{3C2B06A4-A5B6-4B88-98C0-C7EA09A05EA3}"/>
            </a:ext>
          </a:extLst>
        </xdr:cNvPr>
        <xdr:cNvSpPr txBox="1"/>
      </xdr:nvSpPr>
      <xdr:spPr>
        <a:xfrm>
          <a:off x="7626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278" name="n_4mainValue【福祉施設】&#10;一人当たり面積">
          <a:extLst>
            <a:ext uri="{FF2B5EF4-FFF2-40B4-BE49-F238E27FC236}">
              <a16:creationId xmlns:a16="http://schemas.microsoft.com/office/drawing/2014/main" id="{355A78DB-BF7D-40BB-A62B-8C9B3E57ED9C}"/>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6061564A-1A94-41C1-B447-E357FB9AD7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CA81254-5FCB-4B22-BAD0-4DBBADB3E10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DCAA2D41-706D-40EB-963A-EB9185CE02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353CB8EC-98C6-41AA-89A9-70268D9421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ADB05504-D27F-4204-A8AA-81E232A06E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D354D9A4-AE86-4669-994A-62D306710F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1B062B34-B6D8-4CAF-A2E4-9A11DFA5C3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2DC95EE6-DDD7-42AA-8C53-C23F0D9621D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92B0CCBC-F619-4967-91F7-300B140E2D6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578F00C-B875-4C24-9E70-625DA57A94E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6C2DED30-78C5-4DCC-9907-58E83AE407D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EFD2F1D6-D090-4F54-BD86-7939F4676F8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7B84AFEF-88C4-4195-8B01-E05BBB595E2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4CD766B3-F2D3-42B2-95E2-36739914F71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151EC4B2-B177-4789-BCED-D06BFE09B8E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5892F789-39A2-4BFC-B39F-D76EE2BA447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2CAFAE30-F482-4BC1-999C-EA515D556D1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32509F80-5029-4D45-AAAB-A7E2BAAE263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6A1BB7DB-C3A2-478A-ABFE-88639CB8F5D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5AB250C-AA35-4362-BB4F-95746ABAA91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AC8A7BC0-10D0-4F7A-8649-D7E38D1A46C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C9D0D5F6-3C40-49BC-A98C-9D8C353119F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4C23DCFA-FC6F-4513-81E6-4D2A8129A00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DEA6025D-F94C-4F51-A576-7CE09A7ABE1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DC930B12-A411-4082-84B2-A921D7FE519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DA3E9CB7-14A2-46F0-814F-9C899E4BC646}"/>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9930C759-A446-4C6F-AD3A-6D375297CC1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F191D808-6B1C-4466-A718-7BF78B30237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A334E696-5252-4C2C-B908-C72BA8BCE8BD}"/>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08" name="直線コネクタ 307">
          <a:extLst>
            <a:ext uri="{FF2B5EF4-FFF2-40B4-BE49-F238E27FC236}">
              <a16:creationId xmlns:a16="http://schemas.microsoft.com/office/drawing/2014/main" id="{E750C3FE-6DC7-45AE-A50D-A050B866CD9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C8EAD4D5-0A28-43AE-B103-9B51D22181DE}"/>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0" name="フローチャート: 判断 309">
          <a:extLst>
            <a:ext uri="{FF2B5EF4-FFF2-40B4-BE49-F238E27FC236}">
              <a16:creationId xmlns:a16="http://schemas.microsoft.com/office/drawing/2014/main" id="{9ED8B8F4-EE93-4CDF-BAB9-050CCC7D2F6A}"/>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1" name="フローチャート: 判断 310">
          <a:extLst>
            <a:ext uri="{FF2B5EF4-FFF2-40B4-BE49-F238E27FC236}">
              <a16:creationId xmlns:a16="http://schemas.microsoft.com/office/drawing/2014/main" id="{0A9F9B2F-4EFD-49E7-8741-2AC38CA84C74}"/>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2" name="フローチャート: 判断 311">
          <a:extLst>
            <a:ext uri="{FF2B5EF4-FFF2-40B4-BE49-F238E27FC236}">
              <a16:creationId xmlns:a16="http://schemas.microsoft.com/office/drawing/2014/main" id="{28C8A4A1-E936-4092-9688-D2CF37A2331F}"/>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3" name="フローチャート: 判断 312">
          <a:extLst>
            <a:ext uri="{FF2B5EF4-FFF2-40B4-BE49-F238E27FC236}">
              <a16:creationId xmlns:a16="http://schemas.microsoft.com/office/drawing/2014/main" id="{1D3CDD48-F689-4450-8848-D3A9C14C5B15}"/>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4" name="フローチャート: 判断 313">
          <a:extLst>
            <a:ext uri="{FF2B5EF4-FFF2-40B4-BE49-F238E27FC236}">
              <a16:creationId xmlns:a16="http://schemas.microsoft.com/office/drawing/2014/main" id="{37AF846D-3E14-43CD-9BBB-DF5B5E7DFE3D}"/>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AF733D46-7C10-4303-9D04-D4B5F084B45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9B24ACC7-9D7B-4AA5-B0AD-584A96A524B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7B9C91A9-4818-4BDB-939A-895ABABC464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5338E7F6-8A30-48EB-8BE6-DF8BA75CE05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BE8828BC-D6BE-4524-BB7E-04BD308F4D9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320" name="楕円 319">
          <a:extLst>
            <a:ext uri="{FF2B5EF4-FFF2-40B4-BE49-F238E27FC236}">
              <a16:creationId xmlns:a16="http://schemas.microsoft.com/office/drawing/2014/main" id="{C499F01A-5286-428F-B1AB-DA979D2D1DEB}"/>
            </a:ext>
          </a:extLst>
        </xdr:cNvPr>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99DD2037-2655-44E4-A2E2-5BB1A90827F7}"/>
            </a:ext>
          </a:extLst>
        </xdr:cNvPr>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322" name="楕円 321">
          <a:extLst>
            <a:ext uri="{FF2B5EF4-FFF2-40B4-BE49-F238E27FC236}">
              <a16:creationId xmlns:a16="http://schemas.microsoft.com/office/drawing/2014/main" id="{41DBEEFB-E2C6-4218-A629-36FBDEB34BFB}"/>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149679</xdr:rowOff>
    </xdr:to>
    <xdr:cxnSp macro="">
      <xdr:nvCxnSpPr>
        <xdr:cNvPr id="323" name="直線コネクタ 322">
          <a:extLst>
            <a:ext uri="{FF2B5EF4-FFF2-40B4-BE49-F238E27FC236}">
              <a16:creationId xmlns:a16="http://schemas.microsoft.com/office/drawing/2014/main" id="{93814C94-7697-4C98-8BD3-95B3719BE173}"/>
            </a:ext>
          </a:extLst>
        </xdr:cNvPr>
        <xdr:cNvCxnSpPr/>
      </xdr:nvCxnSpPr>
      <xdr:spPr>
        <a:xfrm>
          <a:off x="3797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324" name="楕円 323">
          <a:extLst>
            <a:ext uri="{FF2B5EF4-FFF2-40B4-BE49-F238E27FC236}">
              <a16:creationId xmlns:a16="http://schemas.microsoft.com/office/drawing/2014/main" id="{C447E2F1-66DC-424E-9E17-A0772149795C}"/>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117021</xdr:rowOff>
    </xdr:to>
    <xdr:cxnSp macro="">
      <xdr:nvCxnSpPr>
        <xdr:cNvPr id="325" name="直線コネクタ 324">
          <a:extLst>
            <a:ext uri="{FF2B5EF4-FFF2-40B4-BE49-F238E27FC236}">
              <a16:creationId xmlns:a16="http://schemas.microsoft.com/office/drawing/2014/main" id="{C861CFC1-47B5-4566-B88C-E384BF45D888}"/>
            </a:ext>
          </a:extLst>
        </xdr:cNvPr>
        <xdr:cNvCxnSpPr/>
      </xdr:nvCxnSpPr>
      <xdr:spPr>
        <a:xfrm>
          <a:off x="2908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xdr:rowOff>
    </xdr:from>
    <xdr:to>
      <xdr:col>10</xdr:col>
      <xdr:colOff>165100</xdr:colOff>
      <xdr:row>103</xdr:row>
      <xdr:rowOff>102507</xdr:rowOff>
    </xdr:to>
    <xdr:sp macro="" textlink="">
      <xdr:nvSpPr>
        <xdr:cNvPr id="326" name="楕円 325">
          <a:extLst>
            <a:ext uri="{FF2B5EF4-FFF2-40B4-BE49-F238E27FC236}">
              <a16:creationId xmlns:a16="http://schemas.microsoft.com/office/drawing/2014/main" id="{AE510731-8CD5-43D7-8B27-F87B75505BF3}"/>
            </a:ext>
          </a:extLst>
        </xdr:cNvPr>
        <xdr:cNvSpPr/>
      </xdr:nvSpPr>
      <xdr:spPr>
        <a:xfrm>
          <a:off x="1968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327" name="直線コネクタ 326">
          <a:extLst>
            <a:ext uri="{FF2B5EF4-FFF2-40B4-BE49-F238E27FC236}">
              <a16:creationId xmlns:a16="http://schemas.microsoft.com/office/drawing/2014/main" id="{1C551A06-EEA9-4AAB-A041-2D81509CC1C7}"/>
            </a:ext>
          </a:extLst>
        </xdr:cNvPr>
        <xdr:cNvCxnSpPr/>
      </xdr:nvCxnSpPr>
      <xdr:spPr>
        <a:xfrm>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328" name="楕円 327">
          <a:extLst>
            <a:ext uri="{FF2B5EF4-FFF2-40B4-BE49-F238E27FC236}">
              <a16:creationId xmlns:a16="http://schemas.microsoft.com/office/drawing/2014/main" id="{EB13CD7E-F3B2-41B5-B94B-2017044C6B93}"/>
            </a:ext>
          </a:extLst>
        </xdr:cNvPr>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51707</xdr:rowOff>
    </xdr:to>
    <xdr:cxnSp macro="">
      <xdr:nvCxnSpPr>
        <xdr:cNvPr id="329" name="直線コネクタ 328">
          <a:extLst>
            <a:ext uri="{FF2B5EF4-FFF2-40B4-BE49-F238E27FC236}">
              <a16:creationId xmlns:a16="http://schemas.microsoft.com/office/drawing/2014/main" id="{35AC57EF-4696-4693-ABD4-358036AAE918}"/>
            </a:ext>
          </a:extLst>
        </xdr:cNvPr>
        <xdr:cNvCxnSpPr/>
      </xdr:nvCxnSpPr>
      <xdr:spPr>
        <a:xfrm>
          <a:off x="1130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0" name="n_1aveValue【市民会館】&#10;有形固定資産減価償却率">
          <a:extLst>
            <a:ext uri="{FF2B5EF4-FFF2-40B4-BE49-F238E27FC236}">
              <a16:creationId xmlns:a16="http://schemas.microsoft.com/office/drawing/2014/main" id="{81E0E70A-DF0C-4D9C-B1D6-8C7247EE79F4}"/>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1" name="n_2aveValue【市民会館】&#10;有形固定資産減価償却率">
          <a:extLst>
            <a:ext uri="{FF2B5EF4-FFF2-40B4-BE49-F238E27FC236}">
              <a16:creationId xmlns:a16="http://schemas.microsoft.com/office/drawing/2014/main" id="{B89B691A-C582-4DCB-99C1-65D7C38E2C1F}"/>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2" name="n_3aveValue【市民会館】&#10;有形固定資産減価償却率">
          <a:extLst>
            <a:ext uri="{FF2B5EF4-FFF2-40B4-BE49-F238E27FC236}">
              <a16:creationId xmlns:a16="http://schemas.microsoft.com/office/drawing/2014/main" id="{E232FC11-231F-4A1E-85AF-98A703F53B6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3" name="n_4aveValue【市民会館】&#10;有形固定資産減価償却率">
          <a:extLst>
            <a:ext uri="{FF2B5EF4-FFF2-40B4-BE49-F238E27FC236}">
              <a16:creationId xmlns:a16="http://schemas.microsoft.com/office/drawing/2014/main" id="{90C899EA-B785-4F57-8FDD-DD066DA74B53}"/>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334" name="n_1mainValue【市民会館】&#10;有形固定資産減価償却率">
          <a:extLst>
            <a:ext uri="{FF2B5EF4-FFF2-40B4-BE49-F238E27FC236}">
              <a16:creationId xmlns:a16="http://schemas.microsoft.com/office/drawing/2014/main" id="{56374A62-55E2-4DDE-806E-58267CEFEC58}"/>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335" name="n_2mainValue【市民会館】&#10;有形固定資産減価償却率">
          <a:extLst>
            <a:ext uri="{FF2B5EF4-FFF2-40B4-BE49-F238E27FC236}">
              <a16:creationId xmlns:a16="http://schemas.microsoft.com/office/drawing/2014/main" id="{8C90284C-D42F-4421-B504-C5AF07D13936}"/>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119034</xdr:rowOff>
    </xdr:from>
    <xdr:ext cx="405111" cy="259045"/>
    <xdr:sp macro="" textlink="">
      <xdr:nvSpPr>
        <xdr:cNvPr id="336" name="n_3mainValue【市民会館】&#10;有形固定資産減価償却率">
          <a:extLst>
            <a:ext uri="{FF2B5EF4-FFF2-40B4-BE49-F238E27FC236}">
              <a16:creationId xmlns:a16="http://schemas.microsoft.com/office/drawing/2014/main" id="{BADD9027-E798-4D2D-A43D-E1375089E896}"/>
            </a:ext>
          </a:extLst>
        </xdr:cNvPr>
        <xdr:cNvSpPr txBox="1"/>
      </xdr:nvSpPr>
      <xdr:spPr>
        <a:xfrm>
          <a:off x="1816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337" name="n_4mainValue【市民会館】&#10;有形固定資産減価償却率">
          <a:extLst>
            <a:ext uri="{FF2B5EF4-FFF2-40B4-BE49-F238E27FC236}">
              <a16:creationId xmlns:a16="http://schemas.microsoft.com/office/drawing/2014/main" id="{3A414679-0264-43D7-8875-E8AA3407C15B}"/>
            </a:ext>
          </a:extLst>
        </xdr:cNvPr>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AD9BA9FE-3D4E-408C-A0AB-F15335EF43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C5BC39B1-C33E-4E96-8C42-59611C710A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8231A5C0-E848-4BA7-BE12-AC29CA1145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75C55A70-9B6E-4CF4-800B-368F982555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8D289586-5B0B-4F33-B0BB-992DB10F02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77A48049-BDC9-4667-88ED-A74F6A9A74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95D9224B-4ED9-4870-B87D-5947AEFFCE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EB2AB1AD-59DD-49EF-AF0F-C1EE3CAA8B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5DF1B1F9-B923-4332-8DC5-BE09143284B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5B6125C3-480D-444A-A5C1-A4BF69D752C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6DBB29DC-E388-4B37-B472-A4C724919AC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433F5D90-7601-4D38-A32D-6FEF19C9186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A3FCBFD5-B10A-49F6-8B48-4D76CE532C2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23532A7B-B03D-46AA-BAF5-4A0E156A15E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0FE90763-58F7-44E8-802E-A1714EEFD5D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9C3C71F4-8837-4DC4-95B0-0BF67BD4E16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66DA6CD1-5433-4548-B4E4-1C00A4CD45C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561BAC6C-712E-48FD-B27D-69DEC4EE34E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B84E17E3-0897-4A21-BB25-2DD665271B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2DBA09D6-4099-49BB-84E5-9E851A2DAF8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270C741D-5330-44C9-B9EB-D797E2F1EF0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59" name="直線コネクタ 358">
          <a:extLst>
            <a:ext uri="{FF2B5EF4-FFF2-40B4-BE49-F238E27FC236}">
              <a16:creationId xmlns:a16="http://schemas.microsoft.com/office/drawing/2014/main" id="{E3C64920-DDC4-452D-B4EB-76A10DC9B57B}"/>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0" name="【市民会館】&#10;一人当たり面積最小値テキスト">
          <a:extLst>
            <a:ext uri="{FF2B5EF4-FFF2-40B4-BE49-F238E27FC236}">
              <a16:creationId xmlns:a16="http://schemas.microsoft.com/office/drawing/2014/main" id="{8530DCA6-FB1F-45D8-B985-6A85850AE2CD}"/>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1" name="直線コネクタ 360">
          <a:extLst>
            <a:ext uri="{FF2B5EF4-FFF2-40B4-BE49-F238E27FC236}">
              <a16:creationId xmlns:a16="http://schemas.microsoft.com/office/drawing/2014/main" id="{A4D07D89-E532-4C13-B1B0-5FF7837069C3}"/>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2" name="【市民会館】&#10;一人当たり面積最大値テキスト">
          <a:extLst>
            <a:ext uri="{FF2B5EF4-FFF2-40B4-BE49-F238E27FC236}">
              <a16:creationId xmlns:a16="http://schemas.microsoft.com/office/drawing/2014/main" id="{0CCD4F66-79CE-4D83-9DBF-2E4FF2533E8C}"/>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3" name="直線コネクタ 362">
          <a:extLst>
            <a:ext uri="{FF2B5EF4-FFF2-40B4-BE49-F238E27FC236}">
              <a16:creationId xmlns:a16="http://schemas.microsoft.com/office/drawing/2014/main" id="{9AAC1ED7-53CA-4921-833E-E10E0E03C723}"/>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4" name="【市民会館】&#10;一人当たり面積平均値テキスト">
          <a:extLst>
            <a:ext uri="{FF2B5EF4-FFF2-40B4-BE49-F238E27FC236}">
              <a16:creationId xmlns:a16="http://schemas.microsoft.com/office/drawing/2014/main" id="{77C0B65E-53B8-4550-94D0-E77C0D33F329}"/>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5" name="フローチャート: 判断 364">
          <a:extLst>
            <a:ext uri="{FF2B5EF4-FFF2-40B4-BE49-F238E27FC236}">
              <a16:creationId xmlns:a16="http://schemas.microsoft.com/office/drawing/2014/main" id="{BC30F5C1-8F66-43F5-BE41-5F8CAFD3911C}"/>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6" name="フローチャート: 判断 365">
          <a:extLst>
            <a:ext uri="{FF2B5EF4-FFF2-40B4-BE49-F238E27FC236}">
              <a16:creationId xmlns:a16="http://schemas.microsoft.com/office/drawing/2014/main" id="{AAB8ADAA-FA3C-4B32-A5A8-4164CB5E8DCA}"/>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7" name="フローチャート: 判断 366">
          <a:extLst>
            <a:ext uri="{FF2B5EF4-FFF2-40B4-BE49-F238E27FC236}">
              <a16:creationId xmlns:a16="http://schemas.microsoft.com/office/drawing/2014/main" id="{D745825B-BD2E-4423-BA02-C0BDD089078F}"/>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68" name="フローチャート: 判断 367">
          <a:extLst>
            <a:ext uri="{FF2B5EF4-FFF2-40B4-BE49-F238E27FC236}">
              <a16:creationId xmlns:a16="http://schemas.microsoft.com/office/drawing/2014/main" id="{8971E722-3E30-4498-AE3B-73DFC236D258}"/>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69" name="フローチャート: 判断 368">
          <a:extLst>
            <a:ext uri="{FF2B5EF4-FFF2-40B4-BE49-F238E27FC236}">
              <a16:creationId xmlns:a16="http://schemas.microsoft.com/office/drawing/2014/main" id="{BC8F002C-1E85-4B8E-89F7-17362A3969AF}"/>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8A45153-CFF3-40F7-A55A-6A5D5907C61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2B2CB143-E4B0-4948-AC3A-2F9DABEE7FF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B7C1E1F7-1BE3-4589-AEA7-B212C0F08FA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417A622-812B-47C2-AD61-4DEC268A33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F61CB58-07E0-4A1C-9396-E5B01355FA3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xdr:rowOff>
    </xdr:from>
    <xdr:to>
      <xdr:col>55</xdr:col>
      <xdr:colOff>50800</xdr:colOff>
      <xdr:row>108</xdr:row>
      <xdr:rowOff>106426</xdr:rowOff>
    </xdr:to>
    <xdr:sp macro="" textlink="">
      <xdr:nvSpPr>
        <xdr:cNvPr id="375" name="楕円 374">
          <a:extLst>
            <a:ext uri="{FF2B5EF4-FFF2-40B4-BE49-F238E27FC236}">
              <a16:creationId xmlns:a16="http://schemas.microsoft.com/office/drawing/2014/main" id="{55116F06-054D-4808-8426-57F8535123EB}"/>
            </a:ext>
          </a:extLst>
        </xdr:cNvPr>
        <xdr:cNvSpPr/>
      </xdr:nvSpPr>
      <xdr:spPr>
        <a:xfrm>
          <a:off x="10426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91203</xdr:rowOff>
    </xdr:from>
    <xdr:ext cx="469744" cy="259045"/>
    <xdr:sp macro="" textlink="">
      <xdr:nvSpPr>
        <xdr:cNvPr id="376" name="【市民会館】&#10;一人当たり面積該当値テキスト">
          <a:extLst>
            <a:ext uri="{FF2B5EF4-FFF2-40B4-BE49-F238E27FC236}">
              <a16:creationId xmlns:a16="http://schemas.microsoft.com/office/drawing/2014/main" id="{D8A7BC11-BB73-4585-934C-A29FF9FD1170}"/>
            </a:ext>
          </a:extLst>
        </xdr:cNvPr>
        <xdr:cNvSpPr txBox="1"/>
      </xdr:nvSpPr>
      <xdr:spPr>
        <a:xfrm>
          <a:off x="10515600" y="184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xdr:rowOff>
    </xdr:from>
    <xdr:to>
      <xdr:col>50</xdr:col>
      <xdr:colOff>165100</xdr:colOff>
      <xdr:row>108</xdr:row>
      <xdr:rowOff>106426</xdr:rowOff>
    </xdr:to>
    <xdr:sp macro="" textlink="">
      <xdr:nvSpPr>
        <xdr:cNvPr id="377" name="楕円 376">
          <a:extLst>
            <a:ext uri="{FF2B5EF4-FFF2-40B4-BE49-F238E27FC236}">
              <a16:creationId xmlns:a16="http://schemas.microsoft.com/office/drawing/2014/main" id="{AE565E4C-B108-45E1-A2B7-6882348F2C71}"/>
            </a:ext>
          </a:extLst>
        </xdr:cNvPr>
        <xdr:cNvSpPr/>
      </xdr:nvSpPr>
      <xdr:spPr>
        <a:xfrm>
          <a:off x="9588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55626</xdr:rowOff>
    </xdr:from>
    <xdr:to>
      <xdr:col>55</xdr:col>
      <xdr:colOff>0</xdr:colOff>
      <xdr:row>108</xdr:row>
      <xdr:rowOff>55626</xdr:rowOff>
    </xdr:to>
    <xdr:cxnSp macro="">
      <xdr:nvCxnSpPr>
        <xdr:cNvPr id="378" name="直線コネクタ 377">
          <a:extLst>
            <a:ext uri="{FF2B5EF4-FFF2-40B4-BE49-F238E27FC236}">
              <a16:creationId xmlns:a16="http://schemas.microsoft.com/office/drawing/2014/main" id="{5EE4D510-6A1C-4462-B0E0-087F4302057A}"/>
            </a:ext>
          </a:extLst>
        </xdr:cNvPr>
        <xdr:cNvCxnSpPr/>
      </xdr:nvCxnSpPr>
      <xdr:spPr>
        <a:xfrm>
          <a:off x="9639300" y="1857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xdr:rowOff>
    </xdr:from>
    <xdr:to>
      <xdr:col>46</xdr:col>
      <xdr:colOff>38100</xdr:colOff>
      <xdr:row>108</xdr:row>
      <xdr:rowOff>106426</xdr:rowOff>
    </xdr:to>
    <xdr:sp macro="" textlink="">
      <xdr:nvSpPr>
        <xdr:cNvPr id="379" name="楕円 378">
          <a:extLst>
            <a:ext uri="{FF2B5EF4-FFF2-40B4-BE49-F238E27FC236}">
              <a16:creationId xmlns:a16="http://schemas.microsoft.com/office/drawing/2014/main" id="{B24C1229-CD46-4CC4-B520-080E3AA09D74}"/>
            </a:ext>
          </a:extLst>
        </xdr:cNvPr>
        <xdr:cNvSpPr/>
      </xdr:nvSpPr>
      <xdr:spPr>
        <a:xfrm>
          <a:off x="8699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55626</xdr:rowOff>
    </xdr:from>
    <xdr:to>
      <xdr:col>50</xdr:col>
      <xdr:colOff>114300</xdr:colOff>
      <xdr:row>108</xdr:row>
      <xdr:rowOff>55626</xdr:rowOff>
    </xdr:to>
    <xdr:cxnSp macro="">
      <xdr:nvCxnSpPr>
        <xdr:cNvPr id="380" name="直線コネクタ 379">
          <a:extLst>
            <a:ext uri="{FF2B5EF4-FFF2-40B4-BE49-F238E27FC236}">
              <a16:creationId xmlns:a16="http://schemas.microsoft.com/office/drawing/2014/main" id="{3608374B-7D4B-4D43-8466-390AE7F2E965}"/>
            </a:ext>
          </a:extLst>
        </xdr:cNvPr>
        <xdr:cNvCxnSpPr/>
      </xdr:nvCxnSpPr>
      <xdr:spPr>
        <a:xfrm>
          <a:off x="8750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xdr:rowOff>
    </xdr:from>
    <xdr:to>
      <xdr:col>41</xdr:col>
      <xdr:colOff>101600</xdr:colOff>
      <xdr:row>108</xdr:row>
      <xdr:rowOff>106426</xdr:rowOff>
    </xdr:to>
    <xdr:sp macro="" textlink="">
      <xdr:nvSpPr>
        <xdr:cNvPr id="381" name="楕円 380">
          <a:extLst>
            <a:ext uri="{FF2B5EF4-FFF2-40B4-BE49-F238E27FC236}">
              <a16:creationId xmlns:a16="http://schemas.microsoft.com/office/drawing/2014/main" id="{43C1683D-222C-4368-9550-E400D98B204C}"/>
            </a:ext>
          </a:extLst>
        </xdr:cNvPr>
        <xdr:cNvSpPr/>
      </xdr:nvSpPr>
      <xdr:spPr>
        <a:xfrm>
          <a:off x="7810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55626</xdr:rowOff>
    </xdr:from>
    <xdr:to>
      <xdr:col>45</xdr:col>
      <xdr:colOff>177800</xdr:colOff>
      <xdr:row>108</xdr:row>
      <xdr:rowOff>55626</xdr:rowOff>
    </xdr:to>
    <xdr:cxnSp macro="">
      <xdr:nvCxnSpPr>
        <xdr:cNvPr id="382" name="直線コネクタ 381">
          <a:extLst>
            <a:ext uri="{FF2B5EF4-FFF2-40B4-BE49-F238E27FC236}">
              <a16:creationId xmlns:a16="http://schemas.microsoft.com/office/drawing/2014/main" id="{FA8B2982-1522-42B1-AA5E-10CFC36E45A5}"/>
            </a:ext>
          </a:extLst>
        </xdr:cNvPr>
        <xdr:cNvCxnSpPr/>
      </xdr:nvCxnSpPr>
      <xdr:spPr>
        <a:xfrm>
          <a:off x="7861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4826</xdr:rowOff>
    </xdr:from>
    <xdr:to>
      <xdr:col>36</xdr:col>
      <xdr:colOff>165100</xdr:colOff>
      <xdr:row>108</xdr:row>
      <xdr:rowOff>106426</xdr:rowOff>
    </xdr:to>
    <xdr:sp macro="" textlink="">
      <xdr:nvSpPr>
        <xdr:cNvPr id="383" name="楕円 382">
          <a:extLst>
            <a:ext uri="{FF2B5EF4-FFF2-40B4-BE49-F238E27FC236}">
              <a16:creationId xmlns:a16="http://schemas.microsoft.com/office/drawing/2014/main" id="{97E3DE89-8C35-4018-8897-D6EC10B701DA}"/>
            </a:ext>
          </a:extLst>
        </xdr:cNvPr>
        <xdr:cNvSpPr/>
      </xdr:nvSpPr>
      <xdr:spPr>
        <a:xfrm>
          <a:off x="6921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55626</xdr:rowOff>
    </xdr:from>
    <xdr:to>
      <xdr:col>41</xdr:col>
      <xdr:colOff>50800</xdr:colOff>
      <xdr:row>108</xdr:row>
      <xdr:rowOff>55626</xdr:rowOff>
    </xdr:to>
    <xdr:cxnSp macro="">
      <xdr:nvCxnSpPr>
        <xdr:cNvPr id="384" name="直線コネクタ 383">
          <a:extLst>
            <a:ext uri="{FF2B5EF4-FFF2-40B4-BE49-F238E27FC236}">
              <a16:creationId xmlns:a16="http://schemas.microsoft.com/office/drawing/2014/main" id="{D7BD4B5B-9556-4E59-B4F3-561237B8B550}"/>
            </a:ext>
          </a:extLst>
        </xdr:cNvPr>
        <xdr:cNvCxnSpPr/>
      </xdr:nvCxnSpPr>
      <xdr:spPr>
        <a:xfrm>
          <a:off x="6972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5" name="n_1aveValue【市民会館】&#10;一人当たり面積">
          <a:extLst>
            <a:ext uri="{FF2B5EF4-FFF2-40B4-BE49-F238E27FC236}">
              <a16:creationId xmlns:a16="http://schemas.microsoft.com/office/drawing/2014/main" id="{778B1116-7B2E-464E-BB1F-6A3893C3DCD7}"/>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6" name="n_2aveValue【市民会館】&#10;一人当たり面積">
          <a:extLst>
            <a:ext uri="{FF2B5EF4-FFF2-40B4-BE49-F238E27FC236}">
              <a16:creationId xmlns:a16="http://schemas.microsoft.com/office/drawing/2014/main" id="{56FE3493-507D-4708-A65A-BEA285ED22EE}"/>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7" name="n_3aveValue【市民会館】&#10;一人当たり面積">
          <a:extLst>
            <a:ext uri="{FF2B5EF4-FFF2-40B4-BE49-F238E27FC236}">
              <a16:creationId xmlns:a16="http://schemas.microsoft.com/office/drawing/2014/main" id="{99ACA3E5-6A0E-40E9-8742-44F4B7DEC881}"/>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88" name="n_4aveValue【市民会館】&#10;一人当たり面積">
          <a:extLst>
            <a:ext uri="{FF2B5EF4-FFF2-40B4-BE49-F238E27FC236}">
              <a16:creationId xmlns:a16="http://schemas.microsoft.com/office/drawing/2014/main" id="{647BA440-A487-4774-B8A5-F9BBF5EB392E}"/>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97553</xdr:rowOff>
    </xdr:from>
    <xdr:ext cx="469744" cy="259045"/>
    <xdr:sp macro="" textlink="">
      <xdr:nvSpPr>
        <xdr:cNvPr id="389" name="n_1mainValue【市民会館】&#10;一人当たり面積">
          <a:extLst>
            <a:ext uri="{FF2B5EF4-FFF2-40B4-BE49-F238E27FC236}">
              <a16:creationId xmlns:a16="http://schemas.microsoft.com/office/drawing/2014/main" id="{B66FBF71-77B1-49F9-8AB8-835B620D29FD}"/>
            </a:ext>
          </a:extLst>
        </xdr:cNvPr>
        <xdr:cNvSpPr txBox="1"/>
      </xdr:nvSpPr>
      <xdr:spPr>
        <a:xfrm>
          <a:off x="93917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97553</xdr:rowOff>
    </xdr:from>
    <xdr:ext cx="469744" cy="259045"/>
    <xdr:sp macro="" textlink="">
      <xdr:nvSpPr>
        <xdr:cNvPr id="390" name="n_2mainValue【市民会館】&#10;一人当たり面積">
          <a:extLst>
            <a:ext uri="{FF2B5EF4-FFF2-40B4-BE49-F238E27FC236}">
              <a16:creationId xmlns:a16="http://schemas.microsoft.com/office/drawing/2014/main" id="{14A46027-3B43-4998-9967-A33D1875E286}"/>
            </a:ext>
          </a:extLst>
        </xdr:cNvPr>
        <xdr:cNvSpPr txBox="1"/>
      </xdr:nvSpPr>
      <xdr:spPr>
        <a:xfrm>
          <a:off x="8515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97553</xdr:rowOff>
    </xdr:from>
    <xdr:ext cx="469744" cy="259045"/>
    <xdr:sp macro="" textlink="">
      <xdr:nvSpPr>
        <xdr:cNvPr id="391" name="n_3mainValue【市民会館】&#10;一人当たり面積">
          <a:extLst>
            <a:ext uri="{FF2B5EF4-FFF2-40B4-BE49-F238E27FC236}">
              <a16:creationId xmlns:a16="http://schemas.microsoft.com/office/drawing/2014/main" id="{AF9B013F-D00C-41A6-919F-1B8649AF3933}"/>
            </a:ext>
          </a:extLst>
        </xdr:cNvPr>
        <xdr:cNvSpPr txBox="1"/>
      </xdr:nvSpPr>
      <xdr:spPr>
        <a:xfrm>
          <a:off x="7626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97553</xdr:rowOff>
    </xdr:from>
    <xdr:ext cx="469744" cy="259045"/>
    <xdr:sp macro="" textlink="">
      <xdr:nvSpPr>
        <xdr:cNvPr id="392" name="n_4mainValue【市民会館】&#10;一人当たり面積">
          <a:extLst>
            <a:ext uri="{FF2B5EF4-FFF2-40B4-BE49-F238E27FC236}">
              <a16:creationId xmlns:a16="http://schemas.microsoft.com/office/drawing/2014/main" id="{DE8297DE-6740-4CCF-9C01-F555E53E43C3}"/>
            </a:ext>
          </a:extLst>
        </xdr:cNvPr>
        <xdr:cNvSpPr txBox="1"/>
      </xdr:nvSpPr>
      <xdr:spPr>
        <a:xfrm>
          <a:off x="6737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5A97A594-45F0-42A5-A4A3-56B4EDA150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4B4D34C0-49E3-44A6-8E25-2BE69612CC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8701AF1-0BA3-43CE-8DBF-ED32F6018F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C8FA2CF7-6279-4F75-AD86-059DDE2C54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B754E07E-9B52-4ED4-8CB3-C0E1DF803A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9ED49DBD-C328-4B07-B21D-0EBCBEC606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C6A82D0-83C5-40DC-87FF-3A1DA1797B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1F25C0F-E109-4F9A-9272-12BCB4D41EC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46031389-901F-4287-89F1-DFBB73360C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0285DFA5-26BB-4137-89D0-FA4FA026AE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17585D1A-A972-4EF3-B09B-B682A45B95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B18FDD53-B7EF-4BBD-9FAD-7133C45122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9FE968A0-D5D0-4C77-91A8-54EAC4F1117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C5A87C6F-4B30-4AD7-A14F-75BF587A01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2B271DF3-1CA9-4447-80D9-4670F865F9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5495BD31-C759-4D2F-B6F1-A18F2D40E36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F0DBBF36-895A-4A11-B620-45C50B9888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9165DE18-2502-4642-B7B1-6052631F8C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18C81933-E5EF-46A8-BC8C-9AF40B1F92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69436736-773D-4902-A449-28B0F48499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133ED6E-DE91-4B60-B714-400628E9289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D0CD1178-8574-49D3-B704-79D82835A4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85207B03-F586-4C53-B413-04FA24159B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FA719512-4027-4C84-8DF5-6A75BB0A90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D2C64864-793E-4BD0-BCE7-A59215DBF4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3957D84D-6AB8-4674-9EE9-5A61767F32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A560B2C7-5FC9-4D31-BBED-7CACEE4598C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6B148A95-4377-4EDE-B9DA-6E1793F40E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2F9256A4-754E-4F17-B7AD-5A1634A3B3C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6E05515C-1757-4DB9-9A9F-68165B0A567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4D512DB7-23AE-44CF-89DF-06431A1C6B3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6E959CDF-3C07-4D8C-95CE-8F79965EB2C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B655087F-07D8-4C68-B166-1DA2D3E57A3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FC6AE179-7B5D-459F-900F-72A527FC644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6A204945-49BB-40AF-8ABC-FDD8E7546FC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27B16449-0533-49CA-8CFA-82DC28AF87B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E55AF53-F716-4F7D-BFAC-291ED16E81A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9A317527-5B89-4ED5-AE8D-197AFF9DE23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F078B260-A284-48DA-A434-9747CA95890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C13D65A3-661F-4C82-A4BA-5943B15902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7CD20E44-3A4B-4313-A4DA-39A42F3CB6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4" name="直線コネクタ 433">
          <a:extLst>
            <a:ext uri="{FF2B5EF4-FFF2-40B4-BE49-F238E27FC236}">
              <a16:creationId xmlns:a16="http://schemas.microsoft.com/office/drawing/2014/main" id="{C3A48CBA-81DE-4FFD-AF3F-8AC502090B89}"/>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5" name="【保健センター・保健所】&#10;有形固定資産減価償却率最小値テキスト">
          <a:extLst>
            <a:ext uri="{FF2B5EF4-FFF2-40B4-BE49-F238E27FC236}">
              <a16:creationId xmlns:a16="http://schemas.microsoft.com/office/drawing/2014/main" id="{CF0E30B3-8C3A-4420-970C-74F18301260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6" name="直線コネクタ 435">
          <a:extLst>
            <a:ext uri="{FF2B5EF4-FFF2-40B4-BE49-F238E27FC236}">
              <a16:creationId xmlns:a16="http://schemas.microsoft.com/office/drawing/2014/main" id="{680AC45B-1F2A-418A-B2EF-1EFB4325245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7" name="【保健センター・保健所】&#10;有形固定資産減価償却率最大値テキスト">
          <a:extLst>
            <a:ext uri="{FF2B5EF4-FFF2-40B4-BE49-F238E27FC236}">
              <a16:creationId xmlns:a16="http://schemas.microsoft.com/office/drawing/2014/main" id="{83435A82-F51E-43E3-814C-8D6F58BC548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8" name="直線コネクタ 437">
          <a:extLst>
            <a:ext uri="{FF2B5EF4-FFF2-40B4-BE49-F238E27FC236}">
              <a16:creationId xmlns:a16="http://schemas.microsoft.com/office/drawing/2014/main" id="{48B147F7-53A1-4240-98D7-F3E6A6CE3011}"/>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E8EC92CE-11B7-4358-90D0-51C63B0D3D7E}"/>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0" name="フローチャート: 判断 439">
          <a:extLst>
            <a:ext uri="{FF2B5EF4-FFF2-40B4-BE49-F238E27FC236}">
              <a16:creationId xmlns:a16="http://schemas.microsoft.com/office/drawing/2014/main" id="{063E69AC-1952-4E71-909D-9FAB5B2B01C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1" name="フローチャート: 判断 440">
          <a:extLst>
            <a:ext uri="{FF2B5EF4-FFF2-40B4-BE49-F238E27FC236}">
              <a16:creationId xmlns:a16="http://schemas.microsoft.com/office/drawing/2014/main" id="{C0503169-94EA-4B0D-8F21-5E03A94CB019}"/>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2" name="フローチャート: 判断 441">
          <a:extLst>
            <a:ext uri="{FF2B5EF4-FFF2-40B4-BE49-F238E27FC236}">
              <a16:creationId xmlns:a16="http://schemas.microsoft.com/office/drawing/2014/main" id="{4755F037-BF5A-430F-8085-0A5EC69449AE}"/>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3" name="フローチャート: 判断 442">
          <a:extLst>
            <a:ext uri="{FF2B5EF4-FFF2-40B4-BE49-F238E27FC236}">
              <a16:creationId xmlns:a16="http://schemas.microsoft.com/office/drawing/2014/main" id="{49310978-D7D7-4FA7-A943-51D1B93CF3ED}"/>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4" name="フローチャート: 判断 443">
          <a:extLst>
            <a:ext uri="{FF2B5EF4-FFF2-40B4-BE49-F238E27FC236}">
              <a16:creationId xmlns:a16="http://schemas.microsoft.com/office/drawing/2014/main" id="{9ADFB635-68A6-4A33-98CB-376B67976C69}"/>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C8EE2248-132B-4678-BB25-E4EF74C65E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014A470-42EA-4681-BAEE-DB1CB46078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49B6F4CD-40BE-4C22-ADF9-1C0142E732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E87FFBA8-62E5-48C4-8CDB-4ED42EB8D9A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75CD5D5-8948-4765-889B-F441214F2F6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50" name="楕円 449">
          <a:extLst>
            <a:ext uri="{FF2B5EF4-FFF2-40B4-BE49-F238E27FC236}">
              <a16:creationId xmlns:a16="http://schemas.microsoft.com/office/drawing/2014/main" id="{297781BB-6798-49D2-B811-0A955C5F32C9}"/>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529A6A20-BAFE-4675-8E28-B78017157076}"/>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52" name="楕円 451">
          <a:extLst>
            <a:ext uri="{FF2B5EF4-FFF2-40B4-BE49-F238E27FC236}">
              <a16:creationId xmlns:a16="http://schemas.microsoft.com/office/drawing/2014/main" id="{1C4FFC3F-2D89-4479-ADB4-48F51014CEDA}"/>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453" name="直線コネクタ 452">
          <a:extLst>
            <a:ext uri="{FF2B5EF4-FFF2-40B4-BE49-F238E27FC236}">
              <a16:creationId xmlns:a16="http://schemas.microsoft.com/office/drawing/2014/main" id="{76DC5ADE-A5AE-4486-8498-F422ECA22AE0}"/>
            </a:ext>
          </a:extLst>
        </xdr:cNvPr>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454" name="楕円 453">
          <a:extLst>
            <a:ext uri="{FF2B5EF4-FFF2-40B4-BE49-F238E27FC236}">
              <a16:creationId xmlns:a16="http://schemas.microsoft.com/office/drawing/2014/main" id="{620719F1-B879-4D44-AA6C-F822EF9C4783}"/>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455" name="直線コネクタ 454">
          <a:extLst>
            <a:ext uri="{FF2B5EF4-FFF2-40B4-BE49-F238E27FC236}">
              <a16:creationId xmlns:a16="http://schemas.microsoft.com/office/drawing/2014/main" id="{8CFD4318-72CC-49AA-83A9-DB38F7FCE1F4}"/>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56" name="楕円 455">
          <a:extLst>
            <a:ext uri="{FF2B5EF4-FFF2-40B4-BE49-F238E27FC236}">
              <a16:creationId xmlns:a16="http://schemas.microsoft.com/office/drawing/2014/main" id="{7205BF37-46FB-4A5E-A2F4-39574182C587}"/>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457" name="直線コネクタ 456">
          <a:extLst>
            <a:ext uri="{FF2B5EF4-FFF2-40B4-BE49-F238E27FC236}">
              <a16:creationId xmlns:a16="http://schemas.microsoft.com/office/drawing/2014/main" id="{568DCA89-6A91-4661-B7FE-7345351B021E}"/>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458" name="楕円 457">
          <a:extLst>
            <a:ext uri="{FF2B5EF4-FFF2-40B4-BE49-F238E27FC236}">
              <a16:creationId xmlns:a16="http://schemas.microsoft.com/office/drawing/2014/main" id="{4DFA5D35-8354-46DC-BB32-15AC359F0322}"/>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459" name="直線コネクタ 458">
          <a:extLst>
            <a:ext uri="{FF2B5EF4-FFF2-40B4-BE49-F238E27FC236}">
              <a16:creationId xmlns:a16="http://schemas.microsoft.com/office/drawing/2014/main" id="{EC062BCE-EC9A-4937-BDF2-35D3833D8D93}"/>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3A94B041-B5DB-4DEA-AD55-5B5AB690E094}"/>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57BFAB3D-B118-4AB3-A1FF-5D8E4A6AA972}"/>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59DD1900-1F21-43C2-9EB5-1492AC9BDF09}"/>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5D3CDD03-F225-43A8-9295-87BBF62DF279}"/>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A3A0A8CC-FE84-44A2-820D-CAD7D8F41AD9}"/>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7AF0E8E3-B71E-41AA-93A6-60EE5C57F9AC}"/>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432B4ACF-6C82-4677-B63C-27153B5D208A}"/>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2E693AD3-2924-4AB2-8170-F642173A6402}"/>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92798DF-BC63-4309-8C8E-DFA5196A31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CEAF64FD-1D4F-4AC0-9C70-79986DACB7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B4B2E56A-0F72-4FCB-AEF4-E740D347711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448E4FA4-B689-40D9-A2F7-0FAEC56597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A1697882-1CE5-4870-8E20-6AC543D9FF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333D9A47-178B-4E53-9C28-AEEDD82886F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30C8E663-B87D-4D2F-80F8-5656E3477B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55DEB756-8644-445B-9A1C-0B984137667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CD287037-6F6E-43B7-ABB9-00938C0FF1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4C98CD83-2735-4E35-85C2-7E7E76B2C48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a:extLst>
            <a:ext uri="{FF2B5EF4-FFF2-40B4-BE49-F238E27FC236}">
              <a16:creationId xmlns:a16="http://schemas.microsoft.com/office/drawing/2014/main" id="{491CFEA9-87DD-44CA-A77E-A9A76D77055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a:extLst>
            <a:ext uri="{FF2B5EF4-FFF2-40B4-BE49-F238E27FC236}">
              <a16:creationId xmlns:a16="http://schemas.microsoft.com/office/drawing/2014/main" id="{2CEC5287-798F-4723-932D-F53883D6392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a:extLst>
            <a:ext uri="{FF2B5EF4-FFF2-40B4-BE49-F238E27FC236}">
              <a16:creationId xmlns:a16="http://schemas.microsoft.com/office/drawing/2014/main" id="{55267060-9644-4F01-AF5F-E236C21B254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a:extLst>
            <a:ext uri="{FF2B5EF4-FFF2-40B4-BE49-F238E27FC236}">
              <a16:creationId xmlns:a16="http://schemas.microsoft.com/office/drawing/2014/main" id="{955019B4-B9EB-42B4-99F1-DA505B3181F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a:extLst>
            <a:ext uri="{FF2B5EF4-FFF2-40B4-BE49-F238E27FC236}">
              <a16:creationId xmlns:a16="http://schemas.microsoft.com/office/drawing/2014/main" id="{CDF624FA-0F94-4470-8173-DE578FB1BDD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a:extLst>
            <a:ext uri="{FF2B5EF4-FFF2-40B4-BE49-F238E27FC236}">
              <a16:creationId xmlns:a16="http://schemas.microsoft.com/office/drawing/2014/main" id="{0CCD798B-1995-40FB-9283-BD6196BC15D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a:extLst>
            <a:ext uri="{FF2B5EF4-FFF2-40B4-BE49-F238E27FC236}">
              <a16:creationId xmlns:a16="http://schemas.microsoft.com/office/drawing/2014/main" id="{D959ECC7-1DA0-4051-A3C1-6C7D07545FC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a:extLst>
            <a:ext uri="{FF2B5EF4-FFF2-40B4-BE49-F238E27FC236}">
              <a16:creationId xmlns:a16="http://schemas.microsoft.com/office/drawing/2014/main" id="{AFF09EFD-48DF-4AC5-B7DD-E686C22B7BF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a:extLst>
            <a:ext uri="{FF2B5EF4-FFF2-40B4-BE49-F238E27FC236}">
              <a16:creationId xmlns:a16="http://schemas.microsoft.com/office/drawing/2014/main" id="{7B5AF50A-1371-40B6-8A77-1F37CDD5939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a:extLst>
            <a:ext uri="{FF2B5EF4-FFF2-40B4-BE49-F238E27FC236}">
              <a16:creationId xmlns:a16="http://schemas.microsoft.com/office/drawing/2014/main" id="{C58C0AD5-717A-440E-9890-B4652506EE7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a:extLst>
            <a:ext uri="{FF2B5EF4-FFF2-40B4-BE49-F238E27FC236}">
              <a16:creationId xmlns:a16="http://schemas.microsoft.com/office/drawing/2014/main" id="{45620E75-B464-469E-8279-7B5A457E394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F41DF548-C349-4022-B0B5-1004ABD4F24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D059A2B2-59E3-4E71-8868-B28042A3AA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FEDD0C3A-B6CD-49F8-B54F-2526D533CA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BFD14C45-F13E-40D6-9095-53DB044372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3" name="直線コネクタ 492">
          <a:extLst>
            <a:ext uri="{FF2B5EF4-FFF2-40B4-BE49-F238E27FC236}">
              <a16:creationId xmlns:a16="http://schemas.microsoft.com/office/drawing/2014/main" id="{9293BD38-E850-48F4-B157-84027B6AA37D}"/>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BABC7F43-395D-48D8-ADA4-17EFE0B2B77F}"/>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5" name="直線コネクタ 494">
          <a:extLst>
            <a:ext uri="{FF2B5EF4-FFF2-40B4-BE49-F238E27FC236}">
              <a16:creationId xmlns:a16="http://schemas.microsoft.com/office/drawing/2014/main" id="{CF0D9907-A63E-4785-A114-8041A275B88B}"/>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0F31829B-A177-492D-94A1-6AA51D5E151E}"/>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7" name="直線コネクタ 496">
          <a:extLst>
            <a:ext uri="{FF2B5EF4-FFF2-40B4-BE49-F238E27FC236}">
              <a16:creationId xmlns:a16="http://schemas.microsoft.com/office/drawing/2014/main" id="{00D42DE9-22AC-425E-8BE7-EB03468CCD67}"/>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CE97DE1D-5DA5-4FF9-AC76-7289A924A275}"/>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99" name="フローチャート: 判断 498">
          <a:extLst>
            <a:ext uri="{FF2B5EF4-FFF2-40B4-BE49-F238E27FC236}">
              <a16:creationId xmlns:a16="http://schemas.microsoft.com/office/drawing/2014/main" id="{CA276487-18B3-498D-BADE-8FE006C06953}"/>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0" name="フローチャート: 判断 499">
          <a:extLst>
            <a:ext uri="{FF2B5EF4-FFF2-40B4-BE49-F238E27FC236}">
              <a16:creationId xmlns:a16="http://schemas.microsoft.com/office/drawing/2014/main" id="{F3D03C51-94FA-4A13-B571-1809E29143C1}"/>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1" name="フローチャート: 判断 500">
          <a:extLst>
            <a:ext uri="{FF2B5EF4-FFF2-40B4-BE49-F238E27FC236}">
              <a16:creationId xmlns:a16="http://schemas.microsoft.com/office/drawing/2014/main" id="{42F1F017-AFFF-467F-850B-4980F851F3C4}"/>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2" name="フローチャート: 判断 501">
          <a:extLst>
            <a:ext uri="{FF2B5EF4-FFF2-40B4-BE49-F238E27FC236}">
              <a16:creationId xmlns:a16="http://schemas.microsoft.com/office/drawing/2014/main" id="{D224DBCD-C49E-456C-8DB0-22CFF31A52EF}"/>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3" name="フローチャート: 判断 502">
          <a:extLst>
            <a:ext uri="{FF2B5EF4-FFF2-40B4-BE49-F238E27FC236}">
              <a16:creationId xmlns:a16="http://schemas.microsoft.com/office/drawing/2014/main" id="{6F04E1DE-81AA-4FA2-A7D4-16F5435920BE}"/>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89445CD-6FE7-49C3-ABCD-8BDB821CA3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EABFF7B-AB87-43D5-82D0-226C0197B5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8B32E00-1303-4890-8CCC-E7237B58F8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C48D50B-4251-466F-84D5-6D78B54D46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9641753-53A3-40D9-8315-DD1C52BDE4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09" name="楕円 508">
          <a:extLst>
            <a:ext uri="{FF2B5EF4-FFF2-40B4-BE49-F238E27FC236}">
              <a16:creationId xmlns:a16="http://schemas.microsoft.com/office/drawing/2014/main" id="{663E4E52-B3FE-41F5-9B93-5C6FFD5B2FD7}"/>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52087</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910748F8-41D4-44F1-BE8D-8D2D0D6FD3B0}"/>
            </a:ext>
          </a:extLst>
        </xdr:cNvPr>
        <xdr:cNvSpPr txBox="1"/>
      </xdr:nvSpPr>
      <xdr:spPr>
        <a:xfrm>
          <a:off x="22199600"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511" name="楕円 510">
          <a:extLst>
            <a:ext uri="{FF2B5EF4-FFF2-40B4-BE49-F238E27FC236}">
              <a16:creationId xmlns:a16="http://schemas.microsoft.com/office/drawing/2014/main" id="{7FD465F8-8794-4394-83BB-23866BC49FFB}"/>
            </a:ext>
          </a:extLst>
        </xdr:cNvPr>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83276</xdr:rowOff>
    </xdr:to>
    <xdr:cxnSp macro="">
      <xdr:nvCxnSpPr>
        <xdr:cNvPr id="512" name="直線コネクタ 511">
          <a:extLst>
            <a:ext uri="{FF2B5EF4-FFF2-40B4-BE49-F238E27FC236}">
              <a16:creationId xmlns:a16="http://schemas.microsoft.com/office/drawing/2014/main" id="{7ED769FC-AEA9-480A-9018-EC34E910CA7D}"/>
            </a:ext>
          </a:extLst>
        </xdr:cNvPr>
        <xdr:cNvCxnSpPr/>
      </xdr:nvCxnSpPr>
      <xdr:spPr>
        <a:xfrm flipV="1">
          <a:off x="21323300" y="108813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32476</xdr:rowOff>
    </xdr:from>
    <xdr:to>
      <xdr:col>107</xdr:col>
      <xdr:colOff>101600</xdr:colOff>
      <xdr:row>63</xdr:row>
      <xdr:rowOff>134076</xdr:rowOff>
    </xdr:to>
    <xdr:sp macro="" textlink="">
      <xdr:nvSpPr>
        <xdr:cNvPr id="513" name="楕円 512">
          <a:extLst>
            <a:ext uri="{FF2B5EF4-FFF2-40B4-BE49-F238E27FC236}">
              <a16:creationId xmlns:a16="http://schemas.microsoft.com/office/drawing/2014/main" id="{26A91561-8F20-4E42-85D2-C00E428EB217}"/>
            </a:ext>
          </a:extLst>
        </xdr:cNvPr>
        <xdr:cNvSpPr/>
      </xdr:nvSpPr>
      <xdr:spPr>
        <a:xfrm>
          <a:off x="2038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83276</xdr:rowOff>
    </xdr:from>
    <xdr:to>
      <xdr:col>111</xdr:col>
      <xdr:colOff>177800</xdr:colOff>
      <xdr:row>63</xdr:row>
      <xdr:rowOff>83276</xdr:rowOff>
    </xdr:to>
    <xdr:cxnSp macro="">
      <xdr:nvCxnSpPr>
        <xdr:cNvPr id="514" name="直線コネクタ 513">
          <a:extLst>
            <a:ext uri="{FF2B5EF4-FFF2-40B4-BE49-F238E27FC236}">
              <a16:creationId xmlns:a16="http://schemas.microsoft.com/office/drawing/2014/main" id="{CB763E5C-3564-4CE7-AC99-91F01FABE0BE}"/>
            </a:ext>
          </a:extLst>
        </xdr:cNvPr>
        <xdr:cNvCxnSpPr/>
      </xdr:nvCxnSpPr>
      <xdr:spPr>
        <a:xfrm>
          <a:off x="20434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32476</xdr:rowOff>
    </xdr:from>
    <xdr:to>
      <xdr:col>102</xdr:col>
      <xdr:colOff>165100</xdr:colOff>
      <xdr:row>63</xdr:row>
      <xdr:rowOff>134076</xdr:rowOff>
    </xdr:to>
    <xdr:sp macro="" textlink="">
      <xdr:nvSpPr>
        <xdr:cNvPr id="515" name="楕円 514">
          <a:extLst>
            <a:ext uri="{FF2B5EF4-FFF2-40B4-BE49-F238E27FC236}">
              <a16:creationId xmlns:a16="http://schemas.microsoft.com/office/drawing/2014/main" id="{AC88BF34-4D42-4273-9F08-F7E3094A14D0}"/>
            </a:ext>
          </a:extLst>
        </xdr:cNvPr>
        <xdr:cNvSpPr/>
      </xdr:nvSpPr>
      <xdr:spPr>
        <a:xfrm>
          <a:off x="19494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83276</xdr:rowOff>
    </xdr:from>
    <xdr:to>
      <xdr:col>107</xdr:col>
      <xdr:colOff>50800</xdr:colOff>
      <xdr:row>63</xdr:row>
      <xdr:rowOff>83276</xdr:rowOff>
    </xdr:to>
    <xdr:cxnSp macro="">
      <xdr:nvCxnSpPr>
        <xdr:cNvPr id="516" name="直線コネクタ 515">
          <a:extLst>
            <a:ext uri="{FF2B5EF4-FFF2-40B4-BE49-F238E27FC236}">
              <a16:creationId xmlns:a16="http://schemas.microsoft.com/office/drawing/2014/main" id="{D38F01CA-CE7F-4FA4-B124-DB00E2B03782}"/>
            </a:ext>
          </a:extLst>
        </xdr:cNvPr>
        <xdr:cNvCxnSpPr/>
      </xdr:nvCxnSpPr>
      <xdr:spPr>
        <a:xfrm>
          <a:off x="19545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32476</xdr:rowOff>
    </xdr:from>
    <xdr:to>
      <xdr:col>98</xdr:col>
      <xdr:colOff>38100</xdr:colOff>
      <xdr:row>63</xdr:row>
      <xdr:rowOff>134076</xdr:rowOff>
    </xdr:to>
    <xdr:sp macro="" textlink="">
      <xdr:nvSpPr>
        <xdr:cNvPr id="517" name="楕円 516">
          <a:extLst>
            <a:ext uri="{FF2B5EF4-FFF2-40B4-BE49-F238E27FC236}">
              <a16:creationId xmlns:a16="http://schemas.microsoft.com/office/drawing/2014/main" id="{A55CE42C-EAFC-4BF5-8E8F-2DDF2B2CD8D2}"/>
            </a:ext>
          </a:extLst>
        </xdr:cNvPr>
        <xdr:cNvSpPr/>
      </xdr:nvSpPr>
      <xdr:spPr>
        <a:xfrm>
          <a:off x="18605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83276</xdr:rowOff>
    </xdr:from>
    <xdr:to>
      <xdr:col>102</xdr:col>
      <xdr:colOff>114300</xdr:colOff>
      <xdr:row>63</xdr:row>
      <xdr:rowOff>83276</xdr:rowOff>
    </xdr:to>
    <xdr:cxnSp macro="">
      <xdr:nvCxnSpPr>
        <xdr:cNvPr id="518" name="直線コネクタ 517">
          <a:extLst>
            <a:ext uri="{FF2B5EF4-FFF2-40B4-BE49-F238E27FC236}">
              <a16:creationId xmlns:a16="http://schemas.microsoft.com/office/drawing/2014/main" id="{CA713246-0B2E-486E-B0C7-CBCC5E617EC0}"/>
            </a:ext>
          </a:extLst>
        </xdr:cNvPr>
        <xdr:cNvCxnSpPr/>
      </xdr:nvCxnSpPr>
      <xdr:spPr>
        <a:xfrm>
          <a:off x="18656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19" name="n_1aveValue【保健センター・保健所】&#10;一人当たり面積">
          <a:extLst>
            <a:ext uri="{FF2B5EF4-FFF2-40B4-BE49-F238E27FC236}">
              <a16:creationId xmlns:a16="http://schemas.microsoft.com/office/drawing/2014/main" id="{61079C87-1003-40BC-8F6F-770F42D60DF2}"/>
            </a:ext>
          </a:extLst>
        </xdr:cNvPr>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20" name="n_2aveValue【保健センター・保健所】&#10;一人当たり面積">
          <a:extLst>
            <a:ext uri="{FF2B5EF4-FFF2-40B4-BE49-F238E27FC236}">
              <a16:creationId xmlns:a16="http://schemas.microsoft.com/office/drawing/2014/main" id="{A8AFE1D6-9340-4E3A-89A6-87A5868CCD81}"/>
            </a:ext>
          </a:extLst>
        </xdr:cNvPr>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1" name="n_3aveValue【保健センター・保健所】&#10;一人当たり面積">
          <a:extLst>
            <a:ext uri="{FF2B5EF4-FFF2-40B4-BE49-F238E27FC236}">
              <a16:creationId xmlns:a16="http://schemas.microsoft.com/office/drawing/2014/main" id="{6211D222-B3FD-4345-8C45-5C5467BEDCBB}"/>
            </a:ext>
          </a:extLst>
        </xdr:cNvPr>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22" name="n_4aveValue【保健センター・保健所】&#10;一人当たり面積">
          <a:extLst>
            <a:ext uri="{FF2B5EF4-FFF2-40B4-BE49-F238E27FC236}">
              <a16:creationId xmlns:a16="http://schemas.microsoft.com/office/drawing/2014/main" id="{9D34CA2E-8D6C-491C-AD26-54313EE611C4}"/>
            </a:ext>
          </a:extLst>
        </xdr:cNvPr>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150603</xdr:rowOff>
    </xdr:from>
    <xdr:ext cx="469744" cy="259045"/>
    <xdr:sp macro="" textlink="">
      <xdr:nvSpPr>
        <xdr:cNvPr id="523" name="n_1mainValue【保健センター・保健所】&#10;一人当たり面積">
          <a:extLst>
            <a:ext uri="{FF2B5EF4-FFF2-40B4-BE49-F238E27FC236}">
              <a16:creationId xmlns:a16="http://schemas.microsoft.com/office/drawing/2014/main" id="{A49B0F72-99DC-4074-BC6A-A00C309C6579}"/>
            </a:ext>
          </a:extLst>
        </xdr:cNvPr>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524" name="n_2mainValue【保健センター・保健所】&#10;一人当たり面積">
          <a:extLst>
            <a:ext uri="{FF2B5EF4-FFF2-40B4-BE49-F238E27FC236}">
              <a16:creationId xmlns:a16="http://schemas.microsoft.com/office/drawing/2014/main" id="{6FF58AA4-BF7A-444C-B0EE-0B6DCEB7DDD8}"/>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150603</xdr:rowOff>
    </xdr:from>
    <xdr:ext cx="469744" cy="259045"/>
    <xdr:sp macro="" textlink="">
      <xdr:nvSpPr>
        <xdr:cNvPr id="525" name="n_3mainValue【保健センター・保健所】&#10;一人当たり面積">
          <a:extLst>
            <a:ext uri="{FF2B5EF4-FFF2-40B4-BE49-F238E27FC236}">
              <a16:creationId xmlns:a16="http://schemas.microsoft.com/office/drawing/2014/main" id="{FE13AC04-F348-4A2E-8AB8-54A5876EDA1C}"/>
            </a:ext>
          </a:extLst>
        </xdr:cNvPr>
        <xdr:cNvSpPr txBox="1"/>
      </xdr:nvSpPr>
      <xdr:spPr>
        <a:xfrm>
          <a:off x="19310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150603</xdr:rowOff>
    </xdr:from>
    <xdr:ext cx="469744" cy="259045"/>
    <xdr:sp macro="" textlink="">
      <xdr:nvSpPr>
        <xdr:cNvPr id="526" name="n_4mainValue【保健センター・保健所】&#10;一人当たり面積">
          <a:extLst>
            <a:ext uri="{FF2B5EF4-FFF2-40B4-BE49-F238E27FC236}">
              <a16:creationId xmlns:a16="http://schemas.microsoft.com/office/drawing/2014/main" id="{446FC11C-42B0-41AC-AB01-31D648CA2B2C}"/>
            </a:ext>
          </a:extLst>
        </xdr:cNvPr>
        <xdr:cNvSpPr txBox="1"/>
      </xdr:nvSpPr>
      <xdr:spPr>
        <a:xfrm>
          <a:off x="18421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89C4FBDE-E6B1-446C-9A1F-A0E2041742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DD288BC0-827C-4806-9B82-0604DEAA82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63B80044-8A79-45FD-B807-FD8C23B7F8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1932CE1A-1796-4866-9555-BD2371C633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1E1A5E00-F60A-4F19-92A0-D5FCB7B6D1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BEAFE0D5-FE86-448D-96FC-6F2AB1807E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9FA62807-0227-4ED0-B8FF-FC826F7822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FE897058-8C62-4DC3-A6DB-A3516E0BADD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FE5542E9-31F1-4C0B-90B2-AC050E5CBFD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C1DC2379-C222-4E2E-896A-871B2FDFA18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7694908-FA85-4A8B-B9BF-B255E18EFE3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7E56D7DD-7ED8-4200-9D79-C065E896975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24E4339E-6369-4312-8187-F84AA9A9C44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84D46827-5DBE-44A1-B3E0-4D450CF35A4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97CCF1F9-F67C-4145-AC77-E1225FC7C62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9E454DB1-5501-4E00-9504-4FE62B68FF3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C5B734A3-C808-4180-BD53-FF5D35F23E9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66B1E45D-E933-4D15-B2C6-4993ADF5404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7D49144F-96BC-48C4-950D-6C3BCE651C3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4BD76FF5-C0C9-47EA-B857-734E16A1E8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55BB1B5C-8B32-40EF-8E0E-FFF2D85C07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2C6C9558-AA17-4B1F-B187-3022A5C8612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5DFE692D-AE54-4F35-96F1-E7CD51BCB31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91C20D01-6D1C-4260-BB3E-626D9105F23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BDCF745E-E799-495B-AECE-423FF9BC8E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473471A4-2473-4C31-BB3A-088B69A8A37B}"/>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D6F826A3-B060-42CC-BB53-FEF84E0ED95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D365B5BD-7C7D-4465-89CF-67E53D081F1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EA278B57-B555-4A66-A049-0311B5A2D82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6" name="直線コネクタ 555">
          <a:extLst>
            <a:ext uri="{FF2B5EF4-FFF2-40B4-BE49-F238E27FC236}">
              <a16:creationId xmlns:a16="http://schemas.microsoft.com/office/drawing/2014/main" id="{8EC46369-32FE-4080-B802-7E8893B7C004}"/>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9FE69C02-D7F2-4C05-963F-6B00241B1D68}"/>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8" name="フローチャート: 判断 557">
          <a:extLst>
            <a:ext uri="{FF2B5EF4-FFF2-40B4-BE49-F238E27FC236}">
              <a16:creationId xmlns:a16="http://schemas.microsoft.com/office/drawing/2014/main" id="{EF1D2F6F-259C-4E0B-93AB-290C2E82762A}"/>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9" name="フローチャート: 判断 558">
          <a:extLst>
            <a:ext uri="{FF2B5EF4-FFF2-40B4-BE49-F238E27FC236}">
              <a16:creationId xmlns:a16="http://schemas.microsoft.com/office/drawing/2014/main" id="{2E3BF388-EEEE-4B42-9211-ACF375449775}"/>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0" name="フローチャート: 判断 559">
          <a:extLst>
            <a:ext uri="{FF2B5EF4-FFF2-40B4-BE49-F238E27FC236}">
              <a16:creationId xmlns:a16="http://schemas.microsoft.com/office/drawing/2014/main" id="{ECBAEE97-733A-4EF8-B294-C17086BCED56}"/>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1" name="フローチャート: 判断 560">
          <a:extLst>
            <a:ext uri="{FF2B5EF4-FFF2-40B4-BE49-F238E27FC236}">
              <a16:creationId xmlns:a16="http://schemas.microsoft.com/office/drawing/2014/main" id="{813D8358-C152-4F57-935C-152276FD5FFD}"/>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2" name="フローチャート: 判断 561">
          <a:extLst>
            <a:ext uri="{FF2B5EF4-FFF2-40B4-BE49-F238E27FC236}">
              <a16:creationId xmlns:a16="http://schemas.microsoft.com/office/drawing/2014/main" id="{DEEB7DE7-E895-4519-93F7-BC3A86B7DCAE}"/>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653F83AD-0C7F-4F24-9B92-E8F4E02282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816856F5-CE4F-4D1F-9F3A-B1E43EFC53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55F8420-AD03-42A9-B911-D81DF56557A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DD2BEB0-8672-459C-8C9D-A51E86FB3C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8E776D8A-60C1-41D3-B0C0-93486B29312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68" name="楕円 567">
          <a:extLst>
            <a:ext uri="{FF2B5EF4-FFF2-40B4-BE49-F238E27FC236}">
              <a16:creationId xmlns:a16="http://schemas.microsoft.com/office/drawing/2014/main" id="{6E30BD24-4DDB-4CB0-BDBC-E7EA79778354}"/>
            </a:ext>
          </a:extLst>
        </xdr:cNvPr>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495D5132-CF56-48EE-9597-4F4398C727D2}"/>
            </a:ext>
          </a:extLst>
        </xdr:cNvPr>
        <xdr:cNvSpPr txBox="1"/>
      </xdr:nvSpPr>
      <xdr:spPr>
        <a:xfrm>
          <a:off x="16357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570" name="楕円 569">
          <a:extLst>
            <a:ext uri="{FF2B5EF4-FFF2-40B4-BE49-F238E27FC236}">
              <a16:creationId xmlns:a16="http://schemas.microsoft.com/office/drawing/2014/main" id="{CAD2AA85-B34E-4AAC-A710-1A60158C0A87}"/>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150768</xdr:rowOff>
    </xdr:to>
    <xdr:cxnSp macro="">
      <xdr:nvCxnSpPr>
        <xdr:cNvPr id="571" name="直線コネクタ 570">
          <a:extLst>
            <a:ext uri="{FF2B5EF4-FFF2-40B4-BE49-F238E27FC236}">
              <a16:creationId xmlns:a16="http://schemas.microsoft.com/office/drawing/2014/main" id="{B40DD9EA-346C-4C28-A3C5-50875D4B0D5B}"/>
            </a:ext>
          </a:extLst>
        </xdr:cNvPr>
        <xdr:cNvCxnSpPr/>
      </xdr:nvCxnSpPr>
      <xdr:spPr>
        <a:xfrm>
          <a:off x="15481300" y="1437132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572" name="楕円 571">
          <a:extLst>
            <a:ext uri="{FF2B5EF4-FFF2-40B4-BE49-F238E27FC236}">
              <a16:creationId xmlns:a16="http://schemas.microsoft.com/office/drawing/2014/main" id="{3E71974A-6A81-43FE-9FD8-A44D9F5A4DD2}"/>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140970</xdr:rowOff>
    </xdr:to>
    <xdr:cxnSp macro="">
      <xdr:nvCxnSpPr>
        <xdr:cNvPr id="573" name="直線コネクタ 572">
          <a:extLst>
            <a:ext uri="{FF2B5EF4-FFF2-40B4-BE49-F238E27FC236}">
              <a16:creationId xmlns:a16="http://schemas.microsoft.com/office/drawing/2014/main" id="{75E057EC-2088-465E-B6CE-2E90A05C6F45}"/>
            </a:ext>
          </a:extLst>
        </xdr:cNvPr>
        <xdr:cNvCxnSpPr/>
      </xdr:nvCxnSpPr>
      <xdr:spPr>
        <a:xfrm>
          <a:off x="14592300" y="1433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26488</xdr:rowOff>
    </xdr:from>
    <xdr:to>
      <xdr:col>72</xdr:col>
      <xdr:colOff>38100</xdr:colOff>
      <xdr:row>83</xdr:row>
      <xdr:rowOff>128088</xdr:rowOff>
    </xdr:to>
    <xdr:sp macro="" textlink="">
      <xdr:nvSpPr>
        <xdr:cNvPr id="574" name="楕円 573">
          <a:extLst>
            <a:ext uri="{FF2B5EF4-FFF2-40B4-BE49-F238E27FC236}">
              <a16:creationId xmlns:a16="http://schemas.microsoft.com/office/drawing/2014/main" id="{9AA597C9-AD37-4045-AF1A-372B9B3C9F04}"/>
            </a:ext>
          </a:extLst>
        </xdr:cNvPr>
        <xdr:cNvSpPr/>
      </xdr:nvSpPr>
      <xdr:spPr>
        <a:xfrm>
          <a:off x="13652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77288</xdr:rowOff>
    </xdr:from>
    <xdr:to>
      <xdr:col>76</xdr:col>
      <xdr:colOff>114300</xdr:colOff>
      <xdr:row>83</xdr:row>
      <xdr:rowOff>106680</xdr:rowOff>
    </xdr:to>
    <xdr:cxnSp macro="">
      <xdr:nvCxnSpPr>
        <xdr:cNvPr id="575" name="直線コネクタ 574">
          <a:extLst>
            <a:ext uri="{FF2B5EF4-FFF2-40B4-BE49-F238E27FC236}">
              <a16:creationId xmlns:a16="http://schemas.microsoft.com/office/drawing/2014/main" id="{558011A8-C279-4637-9871-16D53DB383BD}"/>
            </a:ext>
          </a:extLst>
        </xdr:cNvPr>
        <xdr:cNvCxnSpPr/>
      </xdr:nvCxnSpPr>
      <xdr:spPr>
        <a:xfrm>
          <a:off x="13703300" y="143076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166914</xdr:rowOff>
    </xdr:from>
    <xdr:to>
      <xdr:col>67</xdr:col>
      <xdr:colOff>101600</xdr:colOff>
      <xdr:row>83</xdr:row>
      <xdr:rowOff>97064</xdr:rowOff>
    </xdr:to>
    <xdr:sp macro="" textlink="">
      <xdr:nvSpPr>
        <xdr:cNvPr id="576" name="楕円 575">
          <a:extLst>
            <a:ext uri="{FF2B5EF4-FFF2-40B4-BE49-F238E27FC236}">
              <a16:creationId xmlns:a16="http://schemas.microsoft.com/office/drawing/2014/main" id="{DAF46FBE-AC14-4DA0-AB42-57CEE62F2676}"/>
            </a:ext>
          </a:extLst>
        </xdr:cNvPr>
        <xdr:cNvSpPr/>
      </xdr:nvSpPr>
      <xdr:spPr>
        <a:xfrm>
          <a:off x="1276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46264</xdr:rowOff>
    </xdr:from>
    <xdr:to>
      <xdr:col>71</xdr:col>
      <xdr:colOff>177800</xdr:colOff>
      <xdr:row>83</xdr:row>
      <xdr:rowOff>77288</xdr:rowOff>
    </xdr:to>
    <xdr:cxnSp macro="">
      <xdr:nvCxnSpPr>
        <xdr:cNvPr id="577" name="直線コネクタ 576">
          <a:extLst>
            <a:ext uri="{FF2B5EF4-FFF2-40B4-BE49-F238E27FC236}">
              <a16:creationId xmlns:a16="http://schemas.microsoft.com/office/drawing/2014/main" id="{74C116C9-CFAE-4D15-8ED6-D05DF440BD87}"/>
            </a:ext>
          </a:extLst>
        </xdr:cNvPr>
        <xdr:cNvCxnSpPr/>
      </xdr:nvCxnSpPr>
      <xdr:spPr>
        <a:xfrm>
          <a:off x="12814300" y="142766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8" name="n_1aveValue【消防施設】&#10;有形固定資産減価償却率">
          <a:extLst>
            <a:ext uri="{FF2B5EF4-FFF2-40B4-BE49-F238E27FC236}">
              <a16:creationId xmlns:a16="http://schemas.microsoft.com/office/drawing/2014/main" id="{DE68C99F-9A33-4B12-9B62-6CF01B7ACF84}"/>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79" name="n_2aveValue【消防施設】&#10;有形固定資産減価償却率">
          <a:extLst>
            <a:ext uri="{FF2B5EF4-FFF2-40B4-BE49-F238E27FC236}">
              <a16:creationId xmlns:a16="http://schemas.microsoft.com/office/drawing/2014/main" id="{E9B66F58-63C5-43F2-B030-AD544448A481}"/>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0" name="n_3aveValue【消防施設】&#10;有形固定資産減価償却率">
          <a:extLst>
            <a:ext uri="{FF2B5EF4-FFF2-40B4-BE49-F238E27FC236}">
              <a16:creationId xmlns:a16="http://schemas.microsoft.com/office/drawing/2014/main" id="{44EAF88E-A40A-43CE-868C-CC668552D5A8}"/>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1" name="n_4aveValue【消防施設】&#10;有形固定資産減価償却率">
          <a:extLst>
            <a:ext uri="{FF2B5EF4-FFF2-40B4-BE49-F238E27FC236}">
              <a16:creationId xmlns:a16="http://schemas.microsoft.com/office/drawing/2014/main" id="{9DE25CB2-9CB9-436D-9A14-ADB098277D38}"/>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582" name="n_1mainValue【消防施設】&#10;有形固定資産減価償却率">
          <a:extLst>
            <a:ext uri="{FF2B5EF4-FFF2-40B4-BE49-F238E27FC236}">
              <a16:creationId xmlns:a16="http://schemas.microsoft.com/office/drawing/2014/main" id="{0F6672B2-9665-4217-BD0D-CE204A0E475B}"/>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583" name="n_2mainValue【消防施設】&#10;有形固定資産減価償却率">
          <a:extLst>
            <a:ext uri="{FF2B5EF4-FFF2-40B4-BE49-F238E27FC236}">
              <a16:creationId xmlns:a16="http://schemas.microsoft.com/office/drawing/2014/main" id="{7A44E7C3-C159-4278-BD93-FA9A154900A4}"/>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584" name="n_3mainValue【消防施設】&#10;有形固定資産減価償却率">
          <a:extLst>
            <a:ext uri="{FF2B5EF4-FFF2-40B4-BE49-F238E27FC236}">
              <a16:creationId xmlns:a16="http://schemas.microsoft.com/office/drawing/2014/main" id="{A7099AF7-815E-4316-9854-4B4D61C2124B}"/>
            </a:ext>
          </a:extLst>
        </xdr:cNvPr>
        <xdr:cNvSpPr txBox="1"/>
      </xdr:nvSpPr>
      <xdr:spPr>
        <a:xfrm>
          <a:off x="13500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585" name="n_4mainValue【消防施設】&#10;有形固定資産減価償却率">
          <a:extLst>
            <a:ext uri="{FF2B5EF4-FFF2-40B4-BE49-F238E27FC236}">
              <a16:creationId xmlns:a16="http://schemas.microsoft.com/office/drawing/2014/main" id="{D912FB3A-4D06-4C8A-9248-61542C94EB50}"/>
            </a:ext>
          </a:extLst>
        </xdr:cNvPr>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82FC1995-1E4C-412A-B49D-6C48B59E14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6957F5C0-415D-41C0-BBDB-4085B1EF912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727EC8EB-B16F-44A2-8194-8FDC231209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13F9A734-DE05-4851-B441-382C9783BF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BF127F3A-2728-408D-8268-BB260790BA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82785F9B-DB45-498B-B05D-28343FC1BB6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26A77627-F29B-44AE-B8A4-059AAA14D13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3EB4957C-C642-4DA1-B4D0-A23C6399DF6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89F224B9-D79D-4EA0-AA54-BA64B864A9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9F7BD8A6-C46B-4FE1-BD89-830245854C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a:extLst>
            <a:ext uri="{FF2B5EF4-FFF2-40B4-BE49-F238E27FC236}">
              <a16:creationId xmlns:a16="http://schemas.microsoft.com/office/drawing/2014/main" id="{C34BFA94-1DB1-4DC5-8F57-9079BAFAF7F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a:extLst>
            <a:ext uri="{FF2B5EF4-FFF2-40B4-BE49-F238E27FC236}">
              <a16:creationId xmlns:a16="http://schemas.microsoft.com/office/drawing/2014/main" id="{8F6B7634-3DB4-4218-96EE-019426282E4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a:extLst>
            <a:ext uri="{FF2B5EF4-FFF2-40B4-BE49-F238E27FC236}">
              <a16:creationId xmlns:a16="http://schemas.microsoft.com/office/drawing/2014/main" id="{BE713FAF-0257-4412-A369-EF1395A1C3F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a:extLst>
            <a:ext uri="{FF2B5EF4-FFF2-40B4-BE49-F238E27FC236}">
              <a16:creationId xmlns:a16="http://schemas.microsoft.com/office/drawing/2014/main" id="{91AD1659-49F2-4656-B0BB-D1B2ED488F8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a:extLst>
            <a:ext uri="{FF2B5EF4-FFF2-40B4-BE49-F238E27FC236}">
              <a16:creationId xmlns:a16="http://schemas.microsoft.com/office/drawing/2014/main" id="{1A1D1A77-2161-4FD6-A659-08009C00885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a:extLst>
            <a:ext uri="{FF2B5EF4-FFF2-40B4-BE49-F238E27FC236}">
              <a16:creationId xmlns:a16="http://schemas.microsoft.com/office/drawing/2014/main" id="{B64195B5-8D0E-4943-A0C0-4C0DFCC8F1C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a:extLst>
            <a:ext uri="{FF2B5EF4-FFF2-40B4-BE49-F238E27FC236}">
              <a16:creationId xmlns:a16="http://schemas.microsoft.com/office/drawing/2014/main" id="{B4F0A8BC-5547-46CF-B760-537A05C1686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a:extLst>
            <a:ext uri="{FF2B5EF4-FFF2-40B4-BE49-F238E27FC236}">
              <a16:creationId xmlns:a16="http://schemas.microsoft.com/office/drawing/2014/main" id="{7150FFED-06B6-4443-82D9-BCE11784229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0E9C6B89-78C4-46FF-97B6-19B13DB907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7F71E4EA-512F-48D9-B11D-13EA00A02C3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395FA302-6E3E-49F2-8823-F8F2B78773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7" name="直線コネクタ 606">
          <a:extLst>
            <a:ext uri="{FF2B5EF4-FFF2-40B4-BE49-F238E27FC236}">
              <a16:creationId xmlns:a16="http://schemas.microsoft.com/office/drawing/2014/main" id="{A7F7639D-EA93-4A92-AC2E-983744B44C0E}"/>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8" name="【消防施設】&#10;一人当たり面積最小値テキスト">
          <a:extLst>
            <a:ext uri="{FF2B5EF4-FFF2-40B4-BE49-F238E27FC236}">
              <a16:creationId xmlns:a16="http://schemas.microsoft.com/office/drawing/2014/main" id="{3ACD6F60-7CDA-482C-AD66-C0872BDF59E5}"/>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9" name="直線コネクタ 608">
          <a:extLst>
            <a:ext uri="{FF2B5EF4-FFF2-40B4-BE49-F238E27FC236}">
              <a16:creationId xmlns:a16="http://schemas.microsoft.com/office/drawing/2014/main" id="{2BB8B29C-9DBC-4A45-BF07-0E214FDDB2D2}"/>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0" name="【消防施設】&#10;一人当たり面積最大値テキスト">
          <a:extLst>
            <a:ext uri="{FF2B5EF4-FFF2-40B4-BE49-F238E27FC236}">
              <a16:creationId xmlns:a16="http://schemas.microsoft.com/office/drawing/2014/main" id="{3B8A2A53-5F0B-4020-AA9C-981CB1EDC49C}"/>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1" name="直線コネクタ 610">
          <a:extLst>
            <a:ext uri="{FF2B5EF4-FFF2-40B4-BE49-F238E27FC236}">
              <a16:creationId xmlns:a16="http://schemas.microsoft.com/office/drawing/2014/main" id="{7B774505-4BE9-4BF9-9BD4-B83A476CFF8E}"/>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2" name="【消防施設】&#10;一人当たり面積平均値テキスト">
          <a:extLst>
            <a:ext uri="{FF2B5EF4-FFF2-40B4-BE49-F238E27FC236}">
              <a16:creationId xmlns:a16="http://schemas.microsoft.com/office/drawing/2014/main" id="{F9510AD1-2885-4C74-A6BA-01E076E20E63}"/>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3" name="フローチャート: 判断 612">
          <a:extLst>
            <a:ext uri="{FF2B5EF4-FFF2-40B4-BE49-F238E27FC236}">
              <a16:creationId xmlns:a16="http://schemas.microsoft.com/office/drawing/2014/main" id="{D6BE6BF7-D338-41FC-9429-81B13C196FCE}"/>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4" name="フローチャート: 判断 613">
          <a:extLst>
            <a:ext uri="{FF2B5EF4-FFF2-40B4-BE49-F238E27FC236}">
              <a16:creationId xmlns:a16="http://schemas.microsoft.com/office/drawing/2014/main" id="{7A08D150-FF54-482D-B4AA-6A1E4B53625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5" name="フローチャート: 判断 614">
          <a:extLst>
            <a:ext uri="{FF2B5EF4-FFF2-40B4-BE49-F238E27FC236}">
              <a16:creationId xmlns:a16="http://schemas.microsoft.com/office/drawing/2014/main" id="{225EAED4-E8B0-4508-944A-A9159357F92B}"/>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6" name="フローチャート: 判断 615">
          <a:extLst>
            <a:ext uri="{FF2B5EF4-FFF2-40B4-BE49-F238E27FC236}">
              <a16:creationId xmlns:a16="http://schemas.microsoft.com/office/drawing/2014/main" id="{E7C8B397-D27B-4D25-9D70-182AA1ABE6CA}"/>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7" name="フローチャート: 判断 616">
          <a:extLst>
            <a:ext uri="{FF2B5EF4-FFF2-40B4-BE49-F238E27FC236}">
              <a16:creationId xmlns:a16="http://schemas.microsoft.com/office/drawing/2014/main" id="{1AF959AA-E8E8-43BB-8C66-04119B1BF758}"/>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ECCD505-E8BC-4902-8CBC-EEF852A074F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9AFF7AD-3650-472E-8F6E-8C9437AD0BF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2DF947B-8E2B-4B91-B17D-B830A54FC8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3F5ACDA-F17B-405E-A9EE-D013ADCC4E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29C7815-E3A5-425E-9C32-25AAFE58B0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623" name="楕円 622">
          <a:extLst>
            <a:ext uri="{FF2B5EF4-FFF2-40B4-BE49-F238E27FC236}">
              <a16:creationId xmlns:a16="http://schemas.microsoft.com/office/drawing/2014/main" id="{FB8C0965-2FF2-45D7-8B7C-EECF5C2CB18F}"/>
            </a:ext>
          </a:extLst>
        </xdr:cNvPr>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624" name="【消防施設】&#10;一人当たり面積該当値テキスト">
          <a:extLst>
            <a:ext uri="{FF2B5EF4-FFF2-40B4-BE49-F238E27FC236}">
              <a16:creationId xmlns:a16="http://schemas.microsoft.com/office/drawing/2014/main" id="{CCD39E58-EE7B-4DF3-A240-B0596B8E3636}"/>
            </a:ext>
          </a:extLst>
        </xdr:cNvPr>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625" name="楕円 624">
          <a:extLst>
            <a:ext uri="{FF2B5EF4-FFF2-40B4-BE49-F238E27FC236}">
              <a16:creationId xmlns:a16="http://schemas.microsoft.com/office/drawing/2014/main" id="{8B8DEEE7-2F2F-495D-AA1C-1921F76637E2}"/>
            </a:ext>
          </a:extLst>
        </xdr:cNvPr>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104394</xdr:rowOff>
    </xdr:to>
    <xdr:cxnSp macro="">
      <xdr:nvCxnSpPr>
        <xdr:cNvPr id="626" name="直線コネクタ 625">
          <a:extLst>
            <a:ext uri="{FF2B5EF4-FFF2-40B4-BE49-F238E27FC236}">
              <a16:creationId xmlns:a16="http://schemas.microsoft.com/office/drawing/2014/main" id="{83F4382A-91F5-4504-9707-61A4D79B2201}"/>
            </a:ext>
          </a:extLst>
        </xdr:cNvPr>
        <xdr:cNvCxnSpPr/>
      </xdr:nvCxnSpPr>
      <xdr:spPr>
        <a:xfrm flipV="1">
          <a:off x="21323300" y="1433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627" name="楕円 626">
          <a:extLst>
            <a:ext uri="{FF2B5EF4-FFF2-40B4-BE49-F238E27FC236}">
              <a16:creationId xmlns:a16="http://schemas.microsoft.com/office/drawing/2014/main" id="{6C4CA0B2-614D-4D3E-A7D3-BF774C156DAB}"/>
            </a:ext>
          </a:extLst>
        </xdr:cNvPr>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104394</xdr:rowOff>
    </xdr:to>
    <xdr:cxnSp macro="">
      <xdr:nvCxnSpPr>
        <xdr:cNvPr id="628" name="直線コネクタ 627">
          <a:extLst>
            <a:ext uri="{FF2B5EF4-FFF2-40B4-BE49-F238E27FC236}">
              <a16:creationId xmlns:a16="http://schemas.microsoft.com/office/drawing/2014/main" id="{1189CB3D-1725-441B-A37A-5D166ABEC560}"/>
            </a:ext>
          </a:extLst>
        </xdr:cNvPr>
        <xdr:cNvCxnSpPr/>
      </xdr:nvCxnSpPr>
      <xdr:spPr>
        <a:xfrm>
          <a:off x="20434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629" name="楕円 628">
          <a:extLst>
            <a:ext uri="{FF2B5EF4-FFF2-40B4-BE49-F238E27FC236}">
              <a16:creationId xmlns:a16="http://schemas.microsoft.com/office/drawing/2014/main" id="{89551BB2-433A-4DE3-B8ED-5BE956256C74}"/>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104394</xdr:rowOff>
    </xdr:to>
    <xdr:cxnSp macro="">
      <xdr:nvCxnSpPr>
        <xdr:cNvPr id="630" name="直線コネクタ 629">
          <a:extLst>
            <a:ext uri="{FF2B5EF4-FFF2-40B4-BE49-F238E27FC236}">
              <a16:creationId xmlns:a16="http://schemas.microsoft.com/office/drawing/2014/main" id="{BCD56CA6-5CD0-4733-8D3E-C80121F674C0}"/>
            </a:ext>
          </a:extLst>
        </xdr:cNvPr>
        <xdr:cNvCxnSpPr/>
      </xdr:nvCxnSpPr>
      <xdr:spPr>
        <a:xfrm>
          <a:off x="19545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31" name="楕円 630">
          <a:extLst>
            <a:ext uri="{FF2B5EF4-FFF2-40B4-BE49-F238E27FC236}">
              <a16:creationId xmlns:a16="http://schemas.microsoft.com/office/drawing/2014/main" id="{2F1A6C86-7D0B-4BCB-BF6B-70930E964423}"/>
            </a:ext>
          </a:extLst>
        </xdr:cNvPr>
        <xdr:cNvSpPr/>
      </xdr:nvSpPr>
      <xdr:spPr>
        <a:xfrm>
          <a:off x="18605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108965</xdr:rowOff>
    </xdr:to>
    <xdr:cxnSp macro="">
      <xdr:nvCxnSpPr>
        <xdr:cNvPr id="632" name="直線コネクタ 631">
          <a:extLst>
            <a:ext uri="{FF2B5EF4-FFF2-40B4-BE49-F238E27FC236}">
              <a16:creationId xmlns:a16="http://schemas.microsoft.com/office/drawing/2014/main" id="{6CBCFDE5-E235-4CE4-8ED7-98EAEFBF4897}"/>
            </a:ext>
          </a:extLst>
        </xdr:cNvPr>
        <xdr:cNvCxnSpPr/>
      </xdr:nvCxnSpPr>
      <xdr:spPr>
        <a:xfrm flipV="1">
          <a:off x="18656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3" name="n_1aveValue【消防施設】&#10;一人当たり面積">
          <a:extLst>
            <a:ext uri="{FF2B5EF4-FFF2-40B4-BE49-F238E27FC236}">
              <a16:creationId xmlns:a16="http://schemas.microsoft.com/office/drawing/2014/main" id="{4A85DF50-0C36-49F5-82C7-00432E8CB3AE}"/>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4" name="n_2aveValue【消防施設】&#10;一人当たり面積">
          <a:extLst>
            <a:ext uri="{FF2B5EF4-FFF2-40B4-BE49-F238E27FC236}">
              <a16:creationId xmlns:a16="http://schemas.microsoft.com/office/drawing/2014/main" id="{C40E0D72-0E4F-428A-B1EB-9D2D317602C8}"/>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5" name="n_3aveValue【消防施設】&#10;一人当たり面積">
          <a:extLst>
            <a:ext uri="{FF2B5EF4-FFF2-40B4-BE49-F238E27FC236}">
              <a16:creationId xmlns:a16="http://schemas.microsoft.com/office/drawing/2014/main" id="{8403AF29-0902-40F3-9715-4D9324B50317}"/>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6" name="n_4aveValue【消防施設】&#10;一人当たり面積">
          <a:extLst>
            <a:ext uri="{FF2B5EF4-FFF2-40B4-BE49-F238E27FC236}">
              <a16:creationId xmlns:a16="http://schemas.microsoft.com/office/drawing/2014/main" id="{FA936EA8-02A8-48BC-B611-D2266A43A1DC}"/>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637" name="n_1mainValue【消防施設】&#10;一人当たり面積">
          <a:extLst>
            <a:ext uri="{FF2B5EF4-FFF2-40B4-BE49-F238E27FC236}">
              <a16:creationId xmlns:a16="http://schemas.microsoft.com/office/drawing/2014/main" id="{5A5B8B34-8F20-441D-A3AF-281B448AD844}"/>
            </a:ext>
          </a:extLst>
        </xdr:cNvPr>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638" name="n_2mainValue【消防施設】&#10;一人当たり面積">
          <a:extLst>
            <a:ext uri="{FF2B5EF4-FFF2-40B4-BE49-F238E27FC236}">
              <a16:creationId xmlns:a16="http://schemas.microsoft.com/office/drawing/2014/main" id="{171B2C39-DE37-4469-BD8F-0A1157DBB329}"/>
            </a:ext>
          </a:extLst>
        </xdr:cNvPr>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639" name="n_3mainValue【消防施設】&#10;一人当たり面積">
          <a:extLst>
            <a:ext uri="{FF2B5EF4-FFF2-40B4-BE49-F238E27FC236}">
              <a16:creationId xmlns:a16="http://schemas.microsoft.com/office/drawing/2014/main" id="{29B86EDD-F1F6-4E61-9D72-758F1A16E3DD}"/>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40" name="n_4mainValue【消防施設】&#10;一人当たり面積">
          <a:extLst>
            <a:ext uri="{FF2B5EF4-FFF2-40B4-BE49-F238E27FC236}">
              <a16:creationId xmlns:a16="http://schemas.microsoft.com/office/drawing/2014/main" id="{83F96CCC-9A4A-41FE-A193-7F11FDB724F6}"/>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F7D97BCD-51EC-4C7B-9CDC-47FF917FF2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9796CB0C-9877-43E8-899F-B4C69B4BE5B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7AF8EB31-A236-4953-A8F9-84A3235AD6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92A2896E-11D6-4D9D-8281-F20DE005D9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181C682B-C1B8-4E28-9B1B-E1F1A7128D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423C8A89-06A1-4C37-A0EE-C91FB75498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9F5F9B17-CA80-4358-B41E-67C4C052FE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FD33D551-715F-4EAA-BD9C-55395A22796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67B5D770-CD45-4C6A-91CE-2F1F241B14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9336EC7D-AC58-41FF-AD10-A25070D643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48074509-D934-4F3E-B17D-CA4929021F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E2828240-CC8F-4469-9E02-F7768EBFEC0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657C5A5D-73B4-45DD-9134-F3EBBFC9978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36B6E0ED-741B-4169-B289-E93C3191EFE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5CD92D61-5F00-4BBE-8F2E-CD969691F19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EBAA96B-C462-4D28-B4AF-FF5FDF7A701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13DC4FC1-B54C-49BD-A6A8-3E1A9062350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D54695AD-9C22-4287-BCDD-CF9ED4D24FE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CCF1922F-FF23-4EA2-BE5D-80151AF706E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AE8D1C23-062D-40A6-B8CE-0988CCA95DF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a:extLst>
            <a:ext uri="{FF2B5EF4-FFF2-40B4-BE49-F238E27FC236}">
              <a16:creationId xmlns:a16="http://schemas.microsoft.com/office/drawing/2014/main" id="{733DF133-BBA2-4334-8718-E7BC8F201DD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BD0D6744-7A88-4554-934D-C3815AB664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1D4ECCB3-29C9-42D6-B065-7FCE8BF3FF6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a:extLst>
            <a:ext uri="{FF2B5EF4-FFF2-40B4-BE49-F238E27FC236}">
              <a16:creationId xmlns:a16="http://schemas.microsoft.com/office/drawing/2014/main" id="{8A28790E-2705-4814-8812-3FA48665D24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a:extLst>
            <a:ext uri="{FF2B5EF4-FFF2-40B4-BE49-F238E27FC236}">
              <a16:creationId xmlns:a16="http://schemas.microsoft.com/office/drawing/2014/main" id="{F25661AC-29C0-45DC-883D-EE234464622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a:extLst>
            <a:ext uri="{FF2B5EF4-FFF2-40B4-BE49-F238E27FC236}">
              <a16:creationId xmlns:a16="http://schemas.microsoft.com/office/drawing/2014/main" id="{11913CEB-76F7-49F9-8617-C9C7B544671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a:extLst>
            <a:ext uri="{FF2B5EF4-FFF2-40B4-BE49-F238E27FC236}">
              <a16:creationId xmlns:a16="http://schemas.microsoft.com/office/drawing/2014/main" id="{6F8F5EB9-C776-424C-ADEE-F975D318B5A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a:extLst>
            <a:ext uri="{FF2B5EF4-FFF2-40B4-BE49-F238E27FC236}">
              <a16:creationId xmlns:a16="http://schemas.microsoft.com/office/drawing/2014/main" id="{138B43C2-4EA6-47AB-BE09-0A7FC7587F5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9" name="【庁舎】&#10;有形固定資産減価償却率平均値テキスト">
          <a:extLst>
            <a:ext uri="{FF2B5EF4-FFF2-40B4-BE49-F238E27FC236}">
              <a16:creationId xmlns:a16="http://schemas.microsoft.com/office/drawing/2014/main" id="{90A7B7FD-E8D4-421D-9E01-4BAADA053BD5}"/>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0" name="フローチャート: 判断 669">
          <a:extLst>
            <a:ext uri="{FF2B5EF4-FFF2-40B4-BE49-F238E27FC236}">
              <a16:creationId xmlns:a16="http://schemas.microsoft.com/office/drawing/2014/main" id="{0CD9F387-FE7B-46E0-9CFE-B3010AF86053}"/>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1" name="フローチャート: 判断 670">
          <a:extLst>
            <a:ext uri="{FF2B5EF4-FFF2-40B4-BE49-F238E27FC236}">
              <a16:creationId xmlns:a16="http://schemas.microsoft.com/office/drawing/2014/main" id="{0733181C-431D-406C-B34F-21F72F686B37}"/>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2" name="フローチャート: 判断 671">
          <a:extLst>
            <a:ext uri="{FF2B5EF4-FFF2-40B4-BE49-F238E27FC236}">
              <a16:creationId xmlns:a16="http://schemas.microsoft.com/office/drawing/2014/main" id="{9130918B-9A8C-43AD-9872-1F281C0145A6}"/>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3" name="フローチャート: 判断 672">
          <a:extLst>
            <a:ext uri="{FF2B5EF4-FFF2-40B4-BE49-F238E27FC236}">
              <a16:creationId xmlns:a16="http://schemas.microsoft.com/office/drawing/2014/main" id="{C4320403-50DA-4381-AED1-D9F5DBA090CD}"/>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4" name="フローチャート: 判断 673">
          <a:extLst>
            <a:ext uri="{FF2B5EF4-FFF2-40B4-BE49-F238E27FC236}">
              <a16:creationId xmlns:a16="http://schemas.microsoft.com/office/drawing/2014/main" id="{DC49E1C5-D586-4D21-9EAA-2514EF1DC8E5}"/>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7A0C4C0-516B-45BC-A88D-F96551E1A2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FB510EE-468A-4F9A-BB61-812852319D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7B85D94-E318-4C07-8217-C087C885AE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FF45569-2D25-4300-8681-9E2420B90D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37AD4AE-0804-4B45-8343-4AD3DE3671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xdr:rowOff>
    </xdr:from>
    <xdr:to>
      <xdr:col>85</xdr:col>
      <xdr:colOff>177800</xdr:colOff>
      <xdr:row>107</xdr:row>
      <xdr:rowOff>107950</xdr:rowOff>
    </xdr:to>
    <xdr:sp macro="" textlink="">
      <xdr:nvSpPr>
        <xdr:cNvPr id="680" name="楕円 679">
          <a:extLst>
            <a:ext uri="{FF2B5EF4-FFF2-40B4-BE49-F238E27FC236}">
              <a16:creationId xmlns:a16="http://schemas.microsoft.com/office/drawing/2014/main" id="{D614DFE1-4C06-4862-80C1-623D600B7DEC}"/>
            </a:ext>
          </a:extLst>
        </xdr:cNvPr>
        <xdr:cNvSpPr/>
      </xdr:nvSpPr>
      <xdr:spPr>
        <a:xfrm>
          <a:off x="16268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92727</xdr:rowOff>
    </xdr:from>
    <xdr:ext cx="405111" cy="259045"/>
    <xdr:sp macro="" textlink="">
      <xdr:nvSpPr>
        <xdr:cNvPr id="681" name="【庁舎】&#10;有形固定資産減価償却率該当値テキスト">
          <a:extLst>
            <a:ext uri="{FF2B5EF4-FFF2-40B4-BE49-F238E27FC236}">
              <a16:creationId xmlns:a16="http://schemas.microsoft.com/office/drawing/2014/main" id="{B94892CE-C510-420F-9A70-164CC297A5D7}"/>
            </a:ext>
          </a:extLst>
        </xdr:cNvPr>
        <xdr:cNvSpPr txBox="1"/>
      </xdr:nvSpPr>
      <xdr:spPr>
        <a:xfrm>
          <a:off x="16357600"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682" name="楕円 681">
          <a:extLst>
            <a:ext uri="{FF2B5EF4-FFF2-40B4-BE49-F238E27FC236}">
              <a16:creationId xmlns:a16="http://schemas.microsoft.com/office/drawing/2014/main" id="{069FA16D-C278-46DF-9412-1068324FD432}"/>
            </a:ext>
          </a:extLst>
        </xdr:cNvPr>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107</xdr:row>
      <xdr:rowOff>57150</xdr:rowOff>
    </xdr:to>
    <xdr:cxnSp macro="">
      <xdr:nvCxnSpPr>
        <xdr:cNvPr id="683" name="直線コネクタ 682">
          <a:extLst>
            <a:ext uri="{FF2B5EF4-FFF2-40B4-BE49-F238E27FC236}">
              <a16:creationId xmlns:a16="http://schemas.microsoft.com/office/drawing/2014/main" id="{FBC28CC5-9CC9-409A-A107-013C34146606}"/>
            </a:ext>
          </a:extLst>
        </xdr:cNvPr>
        <xdr:cNvCxnSpPr/>
      </xdr:nvCxnSpPr>
      <xdr:spPr>
        <a:xfrm>
          <a:off x="15481300" y="1840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5080</xdr:rowOff>
    </xdr:from>
    <xdr:to>
      <xdr:col>76</xdr:col>
      <xdr:colOff>165100</xdr:colOff>
      <xdr:row>107</xdr:row>
      <xdr:rowOff>106680</xdr:rowOff>
    </xdr:to>
    <xdr:sp macro="" textlink="">
      <xdr:nvSpPr>
        <xdr:cNvPr id="684" name="楕円 683">
          <a:extLst>
            <a:ext uri="{FF2B5EF4-FFF2-40B4-BE49-F238E27FC236}">
              <a16:creationId xmlns:a16="http://schemas.microsoft.com/office/drawing/2014/main" id="{7A8F3DD9-7BE9-4ADB-A90F-C1BCF5F0188E}"/>
            </a:ext>
          </a:extLst>
        </xdr:cNvPr>
        <xdr:cNvSpPr/>
      </xdr:nvSpPr>
      <xdr:spPr>
        <a:xfrm>
          <a:off x="14541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55880</xdr:rowOff>
    </xdr:from>
    <xdr:to>
      <xdr:col>81</xdr:col>
      <xdr:colOff>50800</xdr:colOff>
      <xdr:row>107</xdr:row>
      <xdr:rowOff>57150</xdr:rowOff>
    </xdr:to>
    <xdr:cxnSp macro="">
      <xdr:nvCxnSpPr>
        <xdr:cNvPr id="685" name="直線コネクタ 684">
          <a:extLst>
            <a:ext uri="{FF2B5EF4-FFF2-40B4-BE49-F238E27FC236}">
              <a16:creationId xmlns:a16="http://schemas.microsoft.com/office/drawing/2014/main" id="{ECE35336-A6D9-42FD-8B27-8C91E941B308}"/>
            </a:ext>
          </a:extLst>
        </xdr:cNvPr>
        <xdr:cNvCxnSpPr/>
      </xdr:nvCxnSpPr>
      <xdr:spPr>
        <a:xfrm>
          <a:off x="14592300" y="18401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5080</xdr:rowOff>
    </xdr:from>
    <xdr:to>
      <xdr:col>72</xdr:col>
      <xdr:colOff>38100</xdr:colOff>
      <xdr:row>107</xdr:row>
      <xdr:rowOff>106680</xdr:rowOff>
    </xdr:to>
    <xdr:sp macro="" textlink="">
      <xdr:nvSpPr>
        <xdr:cNvPr id="686" name="楕円 685">
          <a:extLst>
            <a:ext uri="{FF2B5EF4-FFF2-40B4-BE49-F238E27FC236}">
              <a16:creationId xmlns:a16="http://schemas.microsoft.com/office/drawing/2014/main" id="{7EE4E9A7-8F40-4435-B6BF-9A365E0FFE68}"/>
            </a:ext>
          </a:extLst>
        </xdr:cNvPr>
        <xdr:cNvSpPr/>
      </xdr:nvSpPr>
      <xdr:spPr>
        <a:xfrm>
          <a:off x="13652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55880</xdr:rowOff>
    </xdr:from>
    <xdr:to>
      <xdr:col>76</xdr:col>
      <xdr:colOff>114300</xdr:colOff>
      <xdr:row>107</xdr:row>
      <xdr:rowOff>55880</xdr:rowOff>
    </xdr:to>
    <xdr:cxnSp macro="">
      <xdr:nvCxnSpPr>
        <xdr:cNvPr id="687" name="直線コネクタ 686">
          <a:extLst>
            <a:ext uri="{FF2B5EF4-FFF2-40B4-BE49-F238E27FC236}">
              <a16:creationId xmlns:a16="http://schemas.microsoft.com/office/drawing/2014/main" id="{E7BF02B1-1FAF-4942-9C76-3CC2FBF6334C}"/>
            </a:ext>
          </a:extLst>
        </xdr:cNvPr>
        <xdr:cNvCxnSpPr/>
      </xdr:nvCxnSpPr>
      <xdr:spPr>
        <a:xfrm>
          <a:off x="13703300" y="18401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688" name="楕円 687">
          <a:extLst>
            <a:ext uri="{FF2B5EF4-FFF2-40B4-BE49-F238E27FC236}">
              <a16:creationId xmlns:a16="http://schemas.microsoft.com/office/drawing/2014/main" id="{902C7798-1FA8-4372-9570-D8BE1505D963}"/>
            </a:ext>
          </a:extLst>
        </xdr:cNvPr>
        <xdr:cNvSpPr/>
      </xdr:nvSpPr>
      <xdr:spPr>
        <a:xfrm>
          <a:off x="1276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55880</xdr:rowOff>
    </xdr:to>
    <xdr:cxnSp macro="">
      <xdr:nvCxnSpPr>
        <xdr:cNvPr id="689" name="直線コネクタ 688">
          <a:extLst>
            <a:ext uri="{FF2B5EF4-FFF2-40B4-BE49-F238E27FC236}">
              <a16:creationId xmlns:a16="http://schemas.microsoft.com/office/drawing/2014/main" id="{99F1ECBC-9FC0-412C-A95B-FE711F97ECBB}"/>
            </a:ext>
          </a:extLst>
        </xdr:cNvPr>
        <xdr:cNvCxnSpPr/>
      </xdr:nvCxnSpPr>
      <xdr:spPr>
        <a:xfrm>
          <a:off x="12814300" y="183756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0" name="n_1aveValue【庁舎】&#10;有形固定資産減価償却率">
          <a:extLst>
            <a:ext uri="{FF2B5EF4-FFF2-40B4-BE49-F238E27FC236}">
              <a16:creationId xmlns:a16="http://schemas.microsoft.com/office/drawing/2014/main" id="{3E8A29D5-737B-428B-B5F3-75EE1EECFD05}"/>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1" name="n_2aveValue【庁舎】&#10;有形固定資産減価償却率">
          <a:extLst>
            <a:ext uri="{FF2B5EF4-FFF2-40B4-BE49-F238E27FC236}">
              <a16:creationId xmlns:a16="http://schemas.microsoft.com/office/drawing/2014/main" id="{600ACF85-6659-42B1-B02A-8C1DAEF859CC}"/>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2" name="n_3aveValue【庁舎】&#10;有形固定資産減価償却率">
          <a:extLst>
            <a:ext uri="{FF2B5EF4-FFF2-40B4-BE49-F238E27FC236}">
              <a16:creationId xmlns:a16="http://schemas.microsoft.com/office/drawing/2014/main" id="{AF21C04F-3879-421C-9F56-C66A17855EA1}"/>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3" name="n_4aveValue【庁舎】&#10;有形固定資産減価償却率">
          <a:extLst>
            <a:ext uri="{FF2B5EF4-FFF2-40B4-BE49-F238E27FC236}">
              <a16:creationId xmlns:a16="http://schemas.microsoft.com/office/drawing/2014/main" id="{DE7F6403-2CEE-43DE-8C53-1B05F5670134}"/>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99077</xdr:rowOff>
    </xdr:from>
    <xdr:ext cx="405111" cy="259045"/>
    <xdr:sp macro="" textlink="">
      <xdr:nvSpPr>
        <xdr:cNvPr id="694" name="n_1mainValue【庁舎】&#10;有形固定資産減価償却率">
          <a:extLst>
            <a:ext uri="{FF2B5EF4-FFF2-40B4-BE49-F238E27FC236}">
              <a16:creationId xmlns:a16="http://schemas.microsoft.com/office/drawing/2014/main" id="{4960CDCF-EEB5-4084-BF3F-38A9CCCEAA84}"/>
            </a:ext>
          </a:extLst>
        </xdr:cNvPr>
        <xdr:cNvSpPr txBox="1"/>
      </xdr:nvSpPr>
      <xdr:spPr>
        <a:xfrm>
          <a:off x="15266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97807</xdr:rowOff>
    </xdr:from>
    <xdr:ext cx="405111" cy="259045"/>
    <xdr:sp macro="" textlink="">
      <xdr:nvSpPr>
        <xdr:cNvPr id="695" name="n_2mainValue【庁舎】&#10;有形固定資産減価償却率">
          <a:extLst>
            <a:ext uri="{FF2B5EF4-FFF2-40B4-BE49-F238E27FC236}">
              <a16:creationId xmlns:a16="http://schemas.microsoft.com/office/drawing/2014/main" id="{37A1937F-6F9E-48FC-9D03-57BEA728BA91}"/>
            </a:ext>
          </a:extLst>
        </xdr:cNvPr>
        <xdr:cNvSpPr txBox="1"/>
      </xdr:nvSpPr>
      <xdr:spPr>
        <a:xfrm>
          <a:off x="14389744" y="184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97807</xdr:rowOff>
    </xdr:from>
    <xdr:ext cx="405111" cy="259045"/>
    <xdr:sp macro="" textlink="">
      <xdr:nvSpPr>
        <xdr:cNvPr id="696" name="n_3mainValue【庁舎】&#10;有形固定資産減価償却率">
          <a:extLst>
            <a:ext uri="{FF2B5EF4-FFF2-40B4-BE49-F238E27FC236}">
              <a16:creationId xmlns:a16="http://schemas.microsoft.com/office/drawing/2014/main" id="{692C191D-EAD5-41FD-A996-9CB703554BC4}"/>
            </a:ext>
          </a:extLst>
        </xdr:cNvPr>
        <xdr:cNvSpPr txBox="1"/>
      </xdr:nvSpPr>
      <xdr:spPr>
        <a:xfrm>
          <a:off x="13500744" y="184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72407</xdr:rowOff>
    </xdr:from>
    <xdr:ext cx="405111" cy="259045"/>
    <xdr:sp macro="" textlink="">
      <xdr:nvSpPr>
        <xdr:cNvPr id="697" name="n_4mainValue【庁舎】&#10;有形固定資産減価償却率">
          <a:extLst>
            <a:ext uri="{FF2B5EF4-FFF2-40B4-BE49-F238E27FC236}">
              <a16:creationId xmlns:a16="http://schemas.microsoft.com/office/drawing/2014/main" id="{D1FAEC76-8B1C-4A38-A1F3-A34833DF3144}"/>
            </a:ext>
          </a:extLst>
        </xdr:cNvPr>
        <xdr:cNvSpPr txBox="1"/>
      </xdr:nvSpPr>
      <xdr:spPr>
        <a:xfrm>
          <a:off x="12611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B5307006-C082-4C51-83B0-0494CD980DC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D23238B1-2E12-49A9-9EA8-097B2C2B89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57759033-706E-4A17-8073-99EBC5AB62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C115C983-4C0D-45AD-8A13-676C18BDF5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A69463AF-5DB8-438A-92B7-265A20B636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D0916048-C168-4CC7-93DB-74E9BB2490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AEF8A5DD-4BF7-4C88-AF28-07759731D5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29EB9FF-C73E-4085-8C11-A378ED037AB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87614DFE-4FD6-4FC8-A172-53A8153536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A0DAE599-BCF6-4F07-8388-9154469B53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5000D739-B88D-41C1-95E1-97178E2D3AF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8E0DC3EF-EF68-4869-AA98-09DA503801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C8AF45E-0F6E-4427-98DC-B49A6EDD737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A0A706B1-15F4-4A04-B92E-F7300CBCD6E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D8E241F-764E-4AD8-B313-1E1883E7502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FA0E631C-1FAF-4942-98B7-9845D55D826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7A846BD7-5623-4E4E-9A9B-560CC6C40E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606F1090-009E-428A-9F69-D2D16F024F2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E018BAE6-25A5-435C-9050-677C1076D48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2E5DB4E8-8D82-4844-B1C9-BD396954785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BEE66EBE-50FC-4F6C-89ED-8BDDCEA6F52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521B10A3-5F61-4A34-BEB2-CEAC8BFBB94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AE55B3EC-06F5-47DE-9E9B-7AC8E787BAA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CD8C10B1-9E6D-43A5-A5F3-8FAD1C13977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9C04A376-7624-43FD-8CA9-0214FB9C53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A7C5A8D7-B68A-463A-8F0F-4642898B4B0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4" name="直線コネクタ 723">
          <a:extLst>
            <a:ext uri="{FF2B5EF4-FFF2-40B4-BE49-F238E27FC236}">
              <a16:creationId xmlns:a16="http://schemas.microsoft.com/office/drawing/2014/main" id="{8125941E-769C-47CB-AD6C-FFBA31B7876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5" name="【庁舎】&#10;一人当たり面積最小値テキスト">
          <a:extLst>
            <a:ext uri="{FF2B5EF4-FFF2-40B4-BE49-F238E27FC236}">
              <a16:creationId xmlns:a16="http://schemas.microsoft.com/office/drawing/2014/main" id="{4B5FDAA1-76F1-4E94-BD92-30325ED4D09C}"/>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6" name="直線コネクタ 725">
          <a:extLst>
            <a:ext uri="{FF2B5EF4-FFF2-40B4-BE49-F238E27FC236}">
              <a16:creationId xmlns:a16="http://schemas.microsoft.com/office/drawing/2014/main" id="{5E313BC2-4F4D-45E1-88A5-382DFADFFECA}"/>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7" name="【庁舎】&#10;一人当たり面積最大値テキスト">
          <a:extLst>
            <a:ext uri="{FF2B5EF4-FFF2-40B4-BE49-F238E27FC236}">
              <a16:creationId xmlns:a16="http://schemas.microsoft.com/office/drawing/2014/main" id="{37CAE651-252A-4B1D-941D-1C61D1865744}"/>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8" name="直線コネクタ 727">
          <a:extLst>
            <a:ext uri="{FF2B5EF4-FFF2-40B4-BE49-F238E27FC236}">
              <a16:creationId xmlns:a16="http://schemas.microsoft.com/office/drawing/2014/main" id="{CAC13520-5413-40BD-9000-06FA211BB7DD}"/>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29" name="【庁舎】&#10;一人当たり面積平均値テキスト">
          <a:extLst>
            <a:ext uri="{FF2B5EF4-FFF2-40B4-BE49-F238E27FC236}">
              <a16:creationId xmlns:a16="http://schemas.microsoft.com/office/drawing/2014/main" id="{0F8A39B2-9587-4D05-8E4C-905329E3D893}"/>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0" name="フローチャート: 判断 729">
          <a:extLst>
            <a:ext uri="{FF2B5EF4-FFF2-40B4-BE49-F238E27FC236}">
              <a16:creationId xmlns:a16="http://schemas.microsoft.com/office/drawing/2014/main" id="{1E3EA365-29E3-4AEE-8846-1749618FF14D}"/>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1" name="フローチャート: 判断 730">
          <a:extLst>
            <a:ext uri="{FF2B5EF4-FFF2-40B4-BE49-F238E27FC236}">
              <a16:creationId xmlns:a16="http://schemas.microsoft.com/office/drawing/2014/main" id="{8DB53649-6B5A-4D27-BE76-ECB6BB433481}"/>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2" name="フローチャート: 判断 731">
          <a:extLst>
            <a:ext uri="{FF2B5EF4-FFF2-40B4-BE49-F238E27FC236}">
              <a16:creationId xmlns:a16="http://schemas.microsoft.com/office/drawing/2014/main" id="{3F0A0B80-2620-4375-815B-9E9797015E39}"/>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3" name="フローチャート: 判断 732">
          <a:extLst>
            <a:ext uri="{FF2B5EF4-FFF2-40B4-BE49-F238E27FC236}">
              <a16:creationId xmlns:a16="http://schemas.microsoft.com/office/drawing/2014/main" id="{C07AB4A9-9294-41A3-85F7-13B92DE60FBB}"/>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4" name="フローチャート: 判断 733">
          <a:extLst>
            <a:ext uri="{FF2B5EF4-FFF2-40B4-BE49-F238E27FC236}">
              <a16:creationId xmlns:a16="http://schemas.microsoft.com/office/drawing/2014/main" id="{9DBAC1E2-557E-4764-A24C-91E72A0E66B6}"/>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8F60DE5-9A07-46B5-B1D6-5790E9F99B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79C12C8-03B7-45E6-B51B-8FD8AE131A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B8EEA52-9A77-4430-B429-187FC7AECDC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9ED0441-412F-4DE6-8C5C-25F0D25097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63487F2-FE98-4CA9-A27F-B8815EF11B1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740" name="楕円 739">
          <a:extLst>
            <a:ext uri="{FF2B5EF4-FFF2-40B4-BE49-F238E27FC236}">
              <a16:creationId xmlns:a16="http://schemas.microsoft.com/office/drawing/2014/main" id="{57AE01DF-5322-4D5C-A5B7-4CE73A46ED6B}"/>
            </a:ext>
          </a:extLst>
        </xdr:cNvPr>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741" name="【庁舎】&#10;一人当たり面積該当値テキスト">
          <a:extLst>
            <a:ext uri="{FF2B5EF4-FFF2-40B4-BE49-F238E27FC236}">
              <a16:creationId xmlns:a16="http://schemas.microsoft.com/office/drawing/2014/main" id="{963AFAB9-472C-4F38-BDE0-2D71D0F09F63}"/>
            </a:ext>
          </a:extLst>
        </xdr:cNvPr>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42" name="楕円 741">
          <a:extLst>
            <a:ext uri="{FF2B5EF4-FFF2-40B4-BE49-F238E27FC236}">
              <a16:creationId xmlns:a16="http://schemas.microsoft.com/office/drawing/2014/main" id="{90ECE3FF-0F7C-4F8D-A235-FEA3CB7C6107}"/>
            </a:ext>
          </a:extLst>
        </xdr:cNvPr>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743" name="直線コネクタ 742">
          <a:extLst>
            <a:ext uri="{FF2B5EF4-FFF2-40B4-BE49-F238E27FC236}">
              <a16:creationId xmlns:a16="http://schemas.microsoft.com/office/drawing/2014/main" id="{9D6CCCEA-98FB-4CE8-94A4-036DBC7C5A6F}"/>
            </a:ext>
          </a:extLst>
        </xdr:cNvPr>
        <xdr:cNvCxnSpPr/>
      </xdr:nvCxnSpPr>
      <xdr:spPr>
        <a:xfrm flipV="1">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744" name="楕円 743">
          <a:extLst>
            <a:ext uri="{FF2B5EF4-FFF2-40B4-BE49-F238E27FC236}">
              <a16:creationId xmlns:a16="http://schemas.microsoft.com/office/drawing/2014/main" id="{D9337858-9785-4578-97C8-4FF2C2091EB4}"/>
            </a:ext>
          </a:extLst>
        </xdr:cNvPr>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20682</xdr:rowOff>
    </xdr:to>
    <xdr:cxnSp macro="">
      <xdr:nvCxnSpPr>
        <xdr:cNvPr id="745" name="直線コネクタ 744">
          <a:extLst>
            <a:ext uri="{FF2B5EF4-FFF2-40B4-BE49-F238E27FC236}">
              <a16:creationId xmlns:a16="http://schemas.microsoft.com/office/drawing/2014/main" id="{D038532F-7E5D-499F-8F81-03452D64CBB7}"/>
            </a:ext>
          </a:extLst>
        </xdr:cNvPr>
        <xdr:cNvCxnSpPr/>
      </xdr:nvCxnSpPr>
      <xdr:spPr>
        <a:xfrm>
          <a:off x="20434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144599</xdr:rowOff>
    </xdr:from>
    <xdr:to>
      <xdr:col>102</xdr:col>
      <xdr:colOff>165100</xdr:colOff>
      <xdr:row>108</xdr:row>
      <xdr:rowOff>74749</xdr:rowOff>
    </xdr:to>
    <xdr:sp macro="" textlink="">
      <xdr:nvSpPr>
        <xdr:cNvPr id="746" name="楕円 745">
          <a:extLst>
            <a:ext uri="{FF2B5EF4-FFF2-40B4-BE49-F238E27FC236}">
              <a16:creationId xmlns:a16="http://schemas.microsoft.com/office/drawing/2014/main" id="{5D3AC97A-CFE2-4AFC-B613-1866427C814A}"/>
            </a:ext>
          </a:extLst>
        </xdr:cNvPr>
        <xdr:cNvSpPr/>
      </xdr:nvSpPr>
      <xdr:spPr>
        <a:xfrm>
          <a:off x="19494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23949</xdr:rowOff>
    </xdr:to>
    <xdr:cxnSp macro="">
      <xdr:nvCxnSpPr>
        <xdr:cNvPr id="747" name="直線コネクタ 746">
          <a:extLst>
            <a:ext uri="{FF2B5EF4-FFF2-40B4-BE49-F238E27FC236}">
              <a16:creationId xmlns:a16="http://schemas.microsoft.com/office/drawing/2014/main" id="{2DC34AB8-2988-4742-AAF0-296706E011C9}"/>
            </a:ext>
          </a:extLst>
        </xdr:cNvPr>
        <xdr:cNvCxnSpPr/>
      </xdr:nvCxnSpPr>
      <xdr:spPr>
        <a:xfrm flipV="1">
          <a:off x="19545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144599</xdr:rowOff>
    </xdr:from>
    <xdr:to>
      <xdr:col>98</xdr:col>
      <xdr:colOff>38100</xdr:colOff>
      <xdr:row>108</xdr:row>
      <xdr:rowOff>74749</xdr:rowOff>
    </xdr:to>
    <xdr:sp macro="" textlink="">
      <xdr:nvSpPr>
        <xdr:cNvPr id="748" name="楕円 747">
          <a:extLst>
            <a:ext uri="{FF2B5EF4-FFF2-40B4-BE49-F238E27FC236}">
              <a16:creationId xmlns:a16="http://schemas.microsoft.com/office/drawing/2014/main" id="{F659912D-D481-4901-84F6-DC7559D9C0FB}"/>
            </a:ext>
          </a:extLst>
        </xdr:cNvPr>
        <xdr:cNvSpPr/>
      </xdr:nvSpPr>
      <xdr:spPr>
        <a:xfrm>
          <a:off x="18605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23949</xdr:rowOff>
    </xdr:from>
    <xdr:to>
      <xdr:col>102</xdr:col>
      <xdr:colOff>114300</xdr:colOff>
      <xdr:row>108</xdr:row>
      <xdr:rowOff>23949</xdr:rowOff>
    </xdr:to>
    <xdr:cxnSp macro="">
      <xdr:nvCxnSpPr>
        <xdr:cNvPr id="749" name="直線コネクタ 748">
          <a:extLst>
            <a:ext uri="{FF2B5EF4-FFF2-40B4-BE49-F238E27FC236}">
              <a16:creationId xmlns:a16="http://schemas.microsoft.com/office/drawing/2014/main" id="{C35BB9AA-4FF9-491B-A43A-6B7B6A335E76}"/>
            </a:ext>
          </a:extLst>
        </xdr:cNvPr>
        <xdr:cNvCxnSpPr/>
      </xdr:nvCxnSpPr>
      <xdr:spPr>
        <a:xfrm>
          <a:off x="18656300" y="1854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0" name="n_1aveValue【庁舎】&#10;一人当たり面積">
          <a:extLst>
            <a:ext uri="{FF2B5EF4-FFF2-40B4-BE49-F238E27FC236}">
              <a16:creationId xmlns:a16="http://schemas.microsoft.com/office/drawing/2014/main" id="{14C45AD3-7BD5-4F79-8E1B-1711FB00BF28}"/>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1" name="n_2aveValue【庁舎】&#10;一人当たり面積">
          <a:extLst>
            <a:ext uri="{FF2B5EF4-FFF2-40B4-BE49-F238E27FC236}">
              <a16:creationId xmlns:a16="http://schemas.microsoft.com/office/drawing/2014/main" id="{E4E7FFB9-AB13-4BA0-8973-A139CF017FFC}"/>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2" name="n_3aveValue【庁舎】&#10;一人当たり面積">
          <a:extLst>
            <a:ext uri="{FF2B5EF4-FFF2-40B4-BE49-F238E27FC236}">
              <a16:creationId xmlns:a16="http://schemas.microsoft.com/office/drawing/2014/main" id="{5237EEFC-B6B3-4FA9-8B46-D8362A474F7C}"/>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3" name="n_4aveValue【庁舎】&#10;一人当たり面積">
          <a:extLst>
            <a:ext uri="{FF2B5EF4-FFF2-40B4-BE49-F238E27FC236}">
              <a16:creationId xmlns:a16="http://schemas.microsoft.com/office/drawing/2014/main" id="{424F271C-70C3-40E6-9B7B-80E57AC99FF3}"/>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54" name="n_1mainValue【庁舎】&#10;一人当たり面積">
          <a:extLst>
            <a:ext uri="{FF2B5EF4-FFF2-40B4-BE49-F238E27FC236}">
              <a16:creationId xmlns:a16="http://schemas.microsoft.com/office/drawing/2014/main" id="{08417F64-604A-4430-A6C0-7B024676933F}"/>
            </a:ext>
          </a:extLst>
        </xdr:cNvPr>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755" name="n_2mainValue【庁舎】&#10;一人当たり面積">
          <a:extLst>
            <a:ext uri="{FF2B5EF4-FFF2-40B4-BE49-F238E27FC236}">
              <a16:creationId xmlns:a16="http://schemas.microsoft.com/office/drawing/2014/main" id="{4B379456-7860-4DE7-9338-F1ED8AF867F9}"/>
            </a:ext>
          </a:extLst>
        </xdr:cNvPr>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65876</xdr:rowOff>
    </xdr:from>
    <xdr:ext cx="469744" cy="259045"/>
    <xdr:sp macro="" textlink="">
      <xdr:nvSpPr>
        <xdr:cNvPr id="756" name="n_3mainValue【庁舎】&#10;一人当たり面積">
          <a:extLst>
            <a:ext uri="{FF2B5EF4-FFF2-40B4-BE49-F238E27FC236}">
              <a16:creationId xmlns:a16="http://schemas.microsoft.com/office/drawing/2014/main" id="{9E8AAE54-03EB-42F0-9B36-A9DA319FFF21}"/>
            </a:ext>
          </a:extLst>
        </xdr:cNvPr>
        <xdr:cNvSpPr txBox="1"/>
      </xdr:nvSpPr>
      <xdr:spPr>
        <a:xfrm>
          <a:off x="19310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65876</xdr:rowOff>
    </xdr:from>
    <xdr:ext cx="469744" cy="259045"/>
    <xdr:sp macro="" textlink="">
      <xdr:nvSpPr>
        <xdr:cNvPr id="757" name="n_4mainValue【庁舎】&#10;一人当たり面積">
          <a:extLst>
            <a:ext uri="{FF2B5EF4-FFF2-40B4-BE49-F238E27FC236}">
              <a16:creationId xmlns:a16="http://schemas.microsoft.com/office/drawing/2014/main" id="{6228653B-C5C2-4F60-A5A8-42A1A595E297}"/>
            </a:ext>
          </a:extLst>
        </xdr:cNvPr>
        <xdr:cNvSpPr txBox="1"/>
      </xdr:nvSpPr>
      <xdr:spPr>
        <a:xfrm>
          <a:off x="18421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1F0170A0-96F5-4DAD-8E35-F5AA459361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F94C6133-601C-4187-AA9E-69BAFE32CA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A0CF1D0F-6BC7-402B-9C81-C6A11115D3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関しては大規模改修（耐震化）を行ったが、減価償却率は変わらないため類似団体平均値に比べ高い数値になっている。一人当たりの面積と同様に町民のニーズ、利用状況等を踏まえ多機能化も検討しつつ公共施設等総合管理計画を基にバランスに優れた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類似団体内平均値を０．０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ポイント上回っており、平成２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年度以降、大きな増減はないものの、今後も歳入では町税の徴収率向上、歳出では徹底した経常経費の抑制を図り、更なる財政基盤に努める。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a:t>
          </a:r>
          <a:r>
            <a:rPr kumimoji="1" lang="ja-JP" altLang="en-US" sz="1100">
              <a:solidFill>
                <a:schemeClr val="dk1"/>
              </a:solidFill>
              <a:effectLst/>
              <a:latin typeface="+mn-lt"/>
              <a:ea typeface="+mn-ea"/>
              <a:cs typeface="+mn-cs"/>
            </a:rPr>
            <a:t>して減少したものの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基盤整備などによる公債費の増加、下水道事業会計への負担金など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増加が見込まれるため、経常経費の抑制に努める。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64</xdr:row>
      <xdr:rowOff>57468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6483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64</xdr:row>
      <xdr:rowOff>57468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242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64</xdr:row>
      <xdr:rowOff>51435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13097"/>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72072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130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6668</xdr:rowOff>
    </xdr:from>
    <xdr:to>
      <xdr:col>19</xdr:col>
      <xdr:colOff>184150</xdr:colOff>
      <xdr:row>64</xdr:row>
      <xdr:rowOff>108268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類似団体内平均値を今年度も下回っており、今後も引き続き行財政改革推進プランの理念を踏襲し、職員定数の適正管理や既存施設の維持管理費の抑制に取り組む。</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36889</xdr:rowOff>
    </xdr:from>
    <xdr:to>
      <xdr:col>23</xdr:col>
      <xdr:colOff>133350</xdr:colOff>
      <xdr:row>82</xdr:row>
      <xdr:rowOff>12288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4339"/>
          <a:ext cx="838200" cy="14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140326</xdr:rowOff>
    </xdr:from>
    <xdr:to>
      <xdr:col>19</xdr:col>
      <xdr:colOff>133350</xdr:colOff>
      <xdr:row>81</xdr:row>
      <xdr:rowOff>36889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6326"/>
          <a:ext cx="889000" cy="6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140326</xdr:rowOff>
    </xdr:from>
    <xdr:to>
      <xdr:col>15</xdr:col>
      <xdr:colOff>82550</xdr:colOff>
      <xdr:row>81</xdr:row>
      <xdr:rowOff>15298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56326"/>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15298</xdr:rowOff>
    </xdr:from>
    <xdr:to>
      <xdr:col>11</xdr:col>
      <xdr:colOff>31750</xdr:colOff>
      <xdr:row>81</xdr:row>
      <xdr:rowOff>21020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02748"/>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132938</xdr:rowOff>
    </xdr:from>
    <xdr:to>
      <xdr:col>23</xdr:col>
      <xdr:colOff>184150</xdr:colOff>
      <xdr:row>82</xdr:row>
      <xdr:rowOff>63088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149465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157539</xdr:rowOff>
    </xdr:from>
    <xdr:to>
      <xdr:col>19</xdr:col>
      <xdr:colOff>184150</xdr:colOff>
      <xdr:row>81</xdr:row>
      <xdr:rowOff>87689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97866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2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89526</xdr:rowOff>
    </xdr:from>
    <xdr:to>
      <xdr:col>15</xdr:col>
      <xdr:colOff>133350</xdr:colOff>
      <xdr:row>81</xdr:row>
      <xdr:rowOff>19676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29853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135948</xdr:rowOff>
    </xdr:from>
    <xdr:to>
      <xdr:col>11</xdr:col>
      <xdr:colOff>82550</xdr:colOff>
      <xdr:row>81</xdr:row>
      <xdr:rowOff>66098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76275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141670</xdr:rowOff>
    </xdr:from>
    <xdr:to>
      <xdr:col>7</xdr:col>
      <xdr:colOff>31750</xdr:colOff>
      <xdr:row>81</xdr:row>
      <xdr:rowOff>71820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81997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532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年度から平成</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年度までの間に</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人の定員削減を目標に新規採用職員を抑制してきたことにより、類似団体平均値を下回っている。今後も定員適正化計画に基づき、適正な定員管理に努める。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128724</xdr:rowOff>
    </xdr:from>
    <xdr:to>
      <xdr:col>81</xdr:col>
      <xdr:colOff>44450</xdr:colOff>
      <xdr:row>58</xdr:row>
      <xdr:rowOff>164919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7282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127000</xdr:rowOff>
    </xdr:from>
    <xdr:to>
      <xdr:col>77</xdr:col>
      <xdr:colOff>44450</xdr:colOff>
      <xdr:row>58</xdr:row>
      <xdr:rowOff>128724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7110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147683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0711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147683</xdr:rowOff>
    </xdr:from>
    <xdr:to>
      <xdr:col>68</xdr:col>
      <xdr:colOff>152400</xdr:colOff>
      <xdr:row>58</xdr:row>
      <xdr:rowOff>159748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917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114119</xdr:rowOff>
    </xdr:from>
    <xdr:to>
      <xdr:col>81</xdr:col>
      <xdr:colOff>95250</xdr:colOff>
      <xdr:row>59</xdr:row>
      <xdr:rowOff>44269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130646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0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77924</xdr:rowOff>
    </xdr:from>
    <xdr:to>
      <xdr:col>77</xdr:col>
      <xdr:colOff>95250</xdr:colOff>
      <xdr:row>59</xdr:row>
      <xdr:rowOff>8074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18251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90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76200</xdr:rowOff>
    </xdr:from>
    <xdr:to>
      <xdr:col>73</xdr:col>
      <xdr:colOff>44450</xdr:colOff>
      <xdr:row>59</xdr:row>
      <xdr:rowOff>6350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96883</xdr:rowOff>
    </xdr:from>
    <xdr:to>
      <xdr:col>68</xdr:col>
      <xdr:colOff>203200</xdr:colOff>
      <xdr:row>59</xdr:row>
      <xdr:rowOff>27033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37210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108948</xdr:rowOff>
    </xdr:from>
    <xdr:to>
      <xdr:col>64</xdr:col>
      <xdr:colOff>152400</xdr:colOff>
      <xdr:row>59</xdr:row>
      <xdr:rowOff>39098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49275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て予算規模が大きいため公債費比率は下回っているが、近年の基盤整備等により公債費が増加傾向にあるため、今後は比率が伸びていくと予想される。そのため、事業の緊急性や・住民ニーズなどを明確に把握し、適切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68156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76200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年度は小学校施設管理事業</a:t>
          </a:r>
          <a:r>
            <a:rPr kumimoji="1" lang="ja-JP" altLang="en-US" sz="1100">
              <a:solidFill>
                <a:schemeClr val="dk1"/>
              </a:solidFill>
              <a:effectLst/>
              <a:latin typeface="+mn-lt"/>
              <a:ea typeface="+mn-ea"/>
              <a:cs typeface="+mn-cs"/>
            </a:rPr>
            <a:t>、情報教育ネットワーク事業</a:t>
          </a:r>
          <a:r>
            <a:rPr kumimoji="1" lang="ja-JP" altLang="ja-JP" sz="1100">
              <a:solidFill>
                <a:schemeClr val="dk1"/>
              </a:solidFill>
              <a:effectLst/>
              <a:latin typeface="+mn-lt"/>
              <a:ea typeface="+mn-ea"/>
              <a:cs typeface="+mn-cs"/>
            </a:rPr>
            <a:t>があ</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、将来負担比率は昨年度よりも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した。しかし、今後</a:t>
          </a:r>
          <a:r>
            <a:rPr kumimoji="1" lang="ja-JP" altLang="en-US" sz="1100">
              <a:solidFill>
                <a:schemeClr val="dk1"/>
              </a:solidFill>
              <a:effectLst/>
              <a:latin typeface="+mn-lt"/>
              <a:ea typeface="+mn-ea"/>
              <a:cs typeface="+mn-cs"/>
            </a:rPr>
            <a:t>の道路新設改良事業や公共施設修繕事業</a:t>
          </a:r>
          <a:r>
            <a:rPr kumimoji="1" lang="ja-JP" altLang="ja-JP" sz="1100">
              <a:solidFill>
                <a:schemeClr val="dk1"/>
              </a:solidFill>
              <a:effectLst/>
              <a:latin typeface="+mn-lt"/>
              <a:ea typeface="+mn-ea"/>
              <a:cs typeface="+mn-cs"/>
            </a:rPr>
            <a:t>などにより比率が上昇することが考えられる。そのため、引き続き、事業実施の適正化を図り、行財政改革を進め一層の財政健全化に努める。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17992</xdr:rowOff>
    </xdr:from>
    <xdr:to>
      <xdr:col>81</xdr:col>
      <xdr:colOff>44450</xdr:colOff>
      <xdr:row>20</xdr:row>
      <xdr:rowOff>34220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75542"/>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27517</xdr:rowOff>
    </xdr:from>
    <xdr:to>
      <xdr:col>77</xdr:col>
      <xdr:colOff>44450</xdr:colOff>
      <xdr:row>20</xdr:row>
      <xdr:rowOff>34220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5651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27517</xdr:rowOff>
    </xdr:from>
    <xdr:to>
      <xdr:col>72</xdr:col>
      <xdr:colOff>203200</xdr:colOff>
      <xdr:row>22</xdr:row>
      <xdr:rowOff>6350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5651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46425</xdr:rowOff>
    </xdr:from>
    <xdr:to>
      <xdr:col>68</xdr:col>
      <xdr:colOff>152400</xdr:colOff>
      <xdr:row>22</xdr:row>
      <xdr:rowOff>6350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46875"/>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138642</xdr:rowOff>
    </xdr:from>
    <xdr:to>
      <xdr:col>81</xdr:col>
      <xdr:colOff>95250</xdr:colOff>
      <xdr:row>19</xdr:row>
      <xdr:rowOff>68792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110719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9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154870</xdr:rowOff>
    </xdr:from>
    <xdr:to>
      <xdr:col>77</xdr:col>
      <xdr:colOff>95250</xdr:colOff>
      <xdr:row>20</xdr:row>
      <xdr:rowOff>85020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69797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98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148167</xdr:rowOff>
    </xdr:from>
    <xdr:to>
      <xdr:col>73</xdr:col>
      <xdr:colOff>44450</xdr:colOff>
      <xdr:row>20</xdr:row>
      <xdr:rowOff>78317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63094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127000</xdr:rowOff>
    </xdr:from>
    <xdr:to>
      <xdr:col>68</xdr:col>
      <xdr:colOff>203200</xdr:colOff>
      <xdr:row>22</xdr:row>
      <xdr:rowOff>57150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41927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167075</xdr:rowOff>
    </xdr:from>
    <xdr:to>
      <xdr:col>64</xdr:col>
      <xdr:colOff>152400</xdr:colOff>
      <xdr:row>21</xdr:row>
      <xdr:rowOff>97225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82002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類似団体平均と比較すると、人件費に係る経常収支比率は低くなっているが、主な要因として</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処理業務や消防業務を一部事務組合で行っていることや、保育所の民営化などにより人件費の抑制が進んでいるためである。今後も引き続き定員適正化計画に基づいた適切な定員管理に努める。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41</xdr:row>
      <xdr:rowOff>51562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614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23639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51562</xdr:rowOff>
    </xdr:from>
    <xdr:to>
      <xdr:col>24</xdr:col>
      <xdr:colOff>114300</xdr:colOff>
      <xdr:row>41</xdr:row>
      <xdr:rowOff>51562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xdr:rowOff>
    </xdr:from>
    <xdr:to>
      <xdr:col>24</xdr:col>
      <xdr:colOff>25400</xdr:colOff>
      <xdr:row>35</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157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02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xdr:rowOff>
    </xdr:from>
    <xdr:to>
      <xdr:col>24</xdr:col>
      <xdr:colOff>76200</xdr:colOff>
      <xdr:row>35</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89933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処分場の移設等に伴い、平成２８年度から費用が増加し、類似団体平均値を大きく上回っている。</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処分場が新たに建設されるまでの約</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年間は</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も変わらないと想定されるため、他の事務事業の見直しによる合理化・効率化を図り、物件費の削減に取り組む。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xdr:rowOff>
    </xdr:from>
    <xdr:to>
      <xdr:col>82</xdr:col>
      <xdr:colOff>107950</xdr:colOff>
      <xdr:row>20</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434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111760</xdr:rowOff>
    </xdr:from>
    <xdr:to>
      <xdr:col>78</xdr:col>
      <xdr:colOff>69850</xdr:colOff>
      <xdr:row>20</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54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72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72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60960</xdr:rowOff>
    </xdr:from>
    <xdr:to>
      <xdr:col>78</xdr:col>
      <xdr:colOff>120650</xdr:colOff>
      <xdr:row>20</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7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60960</xdr:rowOff>
    </xdr:from>
    <xdr:to>
      <xdr:col>74</xdr:col>
      <xdr:colOff>31750</xdr:colOff>
      <xdr:row>20</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147337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類似団体内平均を下回る水準で推移しているものの、</a:t>
          </a:r>
          <a:r>
            <a:rPr kumimoji="1" lang="ja-JP" altLang="en-US" sz="1100">
              <a:solidFill>
                <a:schemeClr val="dk1"/>
              </a:solidFill>
              <a:effectLst/>
              <a:latin typeface="+mn-lt"/>
              <a:ea typeface="+mn-ea"/>
              <a:cs typeface="+mn-cs"/>
            </a:rPr>
            <a:t>平成２８年度以降、横ばい</a:t>
          </a:r>
          <a:r>
            <a:rPr kumimoji="1" lang="ja-JP" altLang="ja-JP" sz="1100">
              <a:solidFill>
                <a:schemeClr val="dk1"/>
              </a:solidFill>
              <a:effectLst/>
              <a:latin typeface="+mn-lt"/>
              <a:ea typeface="+mn-ea"/>
              <a:cs typeface="+mn-cs"/>
            </a:rPr>
            <a:t>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引き続き、税収との影響に着目しながら、若い世代の定住化や少子化対策の町単独で実施する事業が財政の圧迫とならないように努める。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92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56</xdr:row>
      <xdr:rowOff>56243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26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97065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その他の経費に係る経常収支比率が類似団体平均と同水準となっている。これは繰出金の減少が要因で、とりわけ下水道事業会計の公営企業化により、繰出金から負担金に移行したことが挙げられる。今後も、引き続き、その他の特別会計についても事務事業の見直しを行い、一般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66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59</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8154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8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8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年度において、類似団体平均値から</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ポイントと大きく上回っている。この主な原因として、令和元年度から下水道事業会計が公営企業化したことにより、これまでの繰出金から負担金に移行したことが挙げられる。今後も独立採算の原則に基づき、下水道事業会計の更なる健全化を進めていくとともに、その他の補助金についても適当であるかを厳しく判断し、適正な補助金の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460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3636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類似団体平均を下回っているが、近年のサイクリングロード整備工事、運動公園改修事業</a:t>
          </a:r>
          <a:r>
            <a:rPr kumimoji="1" lang="ja-JP" altLang="en-US" sz="1100">
              <a:solidFill>
                <a:schemeClr val="dk1"/>
              </a:solidFill>
              <a:effectLst/>
              <a:latin typeface="+mn-lt"/>
              <a:ea typeface="+mn-ea"/>
              <a:cs typeface="+mn-cs"/>
            </a:rPr>
            <a:t>、県防災情報通信システム更新事業、給食センター建設事業</a:t>
          </a:r>
          <a:r>
            <a:rPr kumimoji="1" lang="ja-JP" altLang="ja-JP" sz="1100">
              <a:solidFill>
                <a:schemeClr val="dk1"/>
              </a:solidFill>
              <a:effectLst/>
              <a:latin typeface="+mn-lt"/>
              <a:ea typeface="+mn-ea"/>
              <a:cs typeface="+mn-cs"/>
            </a:rPr>
            <a:t>といった基盤整備等に伴う起債の償還が開始されるため、今後は公債費の上昇が予想される。そのため、新規発行と返済のバランスを考慮し、起債に大きく頼ることない財政運営に努める。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72137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97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72137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ごみ処分場の建替等に掛かる費用や下水道事業会計の負担金などの原因により、類似団体平均値を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。今後は町全体で事務事業の見直しによる合理化・効率化を進め、町全体として財政健全化に取り組んでいく。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74422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223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79</xdr:row>
      <xdr:rowOff>74422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6052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543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70841</xdr:rowOff>
    </xdr:from>
    <xdr:to>
      <xdr:col>29</xdr:col>
      <xdr:colOff>127000</xdr:colOff>
      <xdr:row>19</xdr:row>
      <xdr:rowOff>74057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76016"/>
          <a:ext cx="6477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69567</xdr:rowOff>
    </xdr:from>
    <xdr:to>
      <xdr:col>26</xdr:col>
      <xdr:colOff>50800</xdr:colOff>
      <xdr:row>19</xdr:row>
      <xdr:rowOff>74057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74742"/>
          <a:ext cx="698500" cy="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69567</xdr:rowOff>
    </xdr:from>
    <xdr:to>
      <xdr:col>22</xdr:col>
      <xdr:colOff>114300</xdr:colOff>
      <xdr:row>19</xdr:row>
      <xdr:rowOff>78384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4742"/>
          <a:ext cx="6985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56504</xdr:rowOff>
    </xdr:from>
    <xdr:to>
      <xdr:col>18</xdr:col>
      <xdr:colOff>177800</xdr:colOff>
      <xdr:row>19</xdr:row>
      <xdr:rowOff>78384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61679"/>
          <a:ext cx="698500" cy="2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20041</xdr:rowOff>
    </xdr:from>
    <xdr:to>
      <xdr:col>29</xdr:col>
      <xdr:colOff>177800</xdr:colOff>
      <xdr:row>19</xdr:row>
      <xdr:rowOff>121641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2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163568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23257</xdr:rowOff>
    </xdr:from>
    <xdr:to>
      <xdr:col>26</xdr:col>
      <xdr:colOff>101600</xdr:colOff>
      <xdr:row>19</xdr:row>
      <xdr:rowOff>124857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109634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18767</xdr:rowOff>
    </xdr:from>
    <xdr:to>
      <xdr:col>22</xdr:col>
      <xdr:colOff>165100</xdr:colOff>
      <xdr:row>19</xdr:row>
      <xdr:rowOff>120367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105144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27584</xdr:rowOff>
    </xdr:from>
    <xdr:to>
      <xdr:col>19</xdr:col>
      <xdr:colOff>38100</xdr:colOff>
      <xdr:row>19</xdr:row>
      <xdr:rowOff>129184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113961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5704</xdr:rowOff>
    </xdr:from>
    <xdr:to>
      <xdr:col>15</xdr:col>
      <xdr:colOff>101600</xdr:colOff>
      <xdr:row>19</xdr:row>
      <xdr:rowOff>107304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308411</xdr:rowOff>
    </xdr:from>
    <xdr:to>
      <xdr:col>29</xdr:col>
      <xdr:colOff>127000</xdr:colOff>
      <xdr:row>36</xdr:row>
      <xdr:rowOff>9924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18761"/>
          <a:ext cx="647700" cy="4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275949</xdr:rowOff>
    </xdr:from>
    <xdr:to>
      <xdr:col>26</xdr:col>
      <xdr:colOff>50800</xdr:colOff>
      <xdr:row>35</xdr:row>
      <xdr:rowOff>308411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86299"/>
          <a:ext cx="698500" cy="32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275949</xdr:rowOff>
    </xdr:from>
    <xdr:to>
      <xdr:col>22</xdr:col>
      <xdr:colOff>114300</xdr:colOff>
      <xdr:row>35</xdr:row>
      <xdr:rowOff>294531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86299"/>
          <a:ext cx="698500" cy="18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294531</xdr:rowOff>
    </xdr:from>
    <xdr:to>
      <xdr:col>18</xdr:col>
      <xdr:colOff>177800</xdr:colOff>
      <xdr:row>35</xdr:row>
      <xdr:rowOff>300801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04881"/>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302024</xdr:rowOff>
    </xdr:from>
    <xdr:to>
      <xdr:col>29</xdr:col>
      <xdr:colOff>177800</xdr:colOff>
      <xdr:row>36</xdr:row>
      <xdr:rowOff>60724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1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274101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257611</xdr:rowOff>
    </xdr:from>
    <xdr:to>
      <xdr:col>26</xdr:col>
      <xdr:colOff>101600</xdr:colOff>
      <xdr:row>36</xdr:row>
      <xdr:rowOff>16311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225149</xdr:rowOff>
    </xdr:from>
    <xdr:to>
      <xdr:col>22</xdr:col>
      <xdr:colOff>165100</xdr:colOff>
      <xdr:row>35</xdr:row>
      <xdr:rowOff>326749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3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311526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2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243731</xdr:rowOff>
    </xdr:from>
    <xdr:to>
      <xdr:col>19</xdr:col>
      <xdr:colOff>38100</xdr:colOff>
      <xdr:row>36</xdr:row>
      <xdr:rowOff>2431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5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330108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4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250001</xdr:rowOff>
    </xdr:from>
    <xdr:to>
      <xdr:col>15</xdr:col>
      <xdr:colOff>101600</xdr:colOff>
      <xdr:row>36</xdr:row>
      <xdr:rowOff>8701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336378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165398</xdr:rowOff>
    </xdr:from>
    <xdr:to>
      <xdr:col>24</xdr:col>
      <xdr:colOff>63500</xdr:colOff>
      <xdr:row>39</xdr:row>
      <xdr:rowOff>84569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80498"/>
          <a:ext cx="8382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84569</xdr:rowOff>
    </xdr:from>
    <xdr:to>
      <xdr:col>19</xdr:col>
      <xdr:colOff>177800</xdr:colOff>
      <xdr:row>39</xdr:row>
      <xdr:rowOff>85941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711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85941</xdr:rowOff>
    </xdr:from>
    <xdr:to>
      <xdr:col>15</xdr:col>
      <xdr:colOff>50800</xdr:colOff>
      <xdr:row>39</xdr:row>
      <xdr:rowOff>88474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72491"/>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69482</xdr:rowOff>
    </xdr:from>
    <xdr:to>
      <xdr:col>10</xdr:col>
      <xdr:colOff>114300</xdr:colOff>
      <xdr:row>39</xdr:row>
      <xdr:rowOff>88474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56032"/>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114598</xdr:rowOff>
    </xdr:from>
    <xdr:to>
      <xdr:col>24</xdr:col>
      <xdr:colOff>114300</xdr:colOff>
      <xdr:row>39</xdr:row>
      <xdr:rowOff>44748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29525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33769</xdr:rowOff>
    </xdr:from>
    <xdr:to>
      <xdr:col>20</xdr:col>
      <xdr:colOff>38100</xdr:colOff>
      <xdr:row>39</xdr:row>
      <xdr:rowOff>135369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7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126496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8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35141</xdr:rowOff>
    </xdr:from>
    <xdr:to>
      <xdr:col>15</xdr:col>
      <xdr:colOff>101600</xdr:colOff>
      <xdr:row>39</xdr:row>
      <xdr:rowOff>136741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127868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37674</xdr:rowOff>
    </xdr:from>
    <xdr:to>
      <xdr:col>10</xdr:col>
      <xdr:colOff>165100</xdr:colOff>
      <xdr:row>39</xdr:row>
      <xdr:rowOff>139274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130401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18682</xdr:rowOff>
    </xdr:from>
    <xdr:to>
      <xdr:col>6</xdr:col>
      <xdr:colOff>38100</xdr:colOff>
      <xdr:row>39</xdr:row>
      <xdr:rowOff>120282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111409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47558</xdr:rowOff>
    </xdr:from>
    <xdr:to>
      <xdr:col>24</xdr:col>
      <xdr:colOff>63500</xdr:colOff>
      <xdr:row>57</xdr:row>
      <xdr:rowOff>12206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48758"/>
          <a:ext cx="838200" cy="13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12206</xdr:rowOff>
    </xdr:from>
    <xdr:to>
      <xdr:col>19</xdr:col>
      <xdr:colOff>177800</xdr:colOff>
      <xdr:row>57</xdr:row>
      <xdr:rowOff>86502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4856"/>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31801</xdr:rowOff>
    </xdr:from>
    <xdr:to>
      <xdr:col>15</xdr:col>
      <xdr:colOff>50800</xdr:colOff>
      <xdr:row>57</xdr:row>
      <xdr:rowOff>86502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04451"/>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31801</xdr:rowOff>
    </xdr:from>
    <xdr:to>
      <xdr:col>10</xdr:col>
      <xdr:colOff>114300</xdr:colOff>
      <xdr:row>57</xdr:row>
      <xdr:rowOff>40912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445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168208</xdr:rowOff>
    </xdr:from>
    <xdr:to>
      <xdr:col>24</xdr:col>
      <xdr:colOff>114300</xdr:colOff>
      <xdr:row>56</xdr:row>
      <xdr:rowOff>98358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19635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132856</xdr:rowOff>
    </xdr:from>
    <xdr:to>
      <xdr:col>20</xdr:col>
      <xdr:colOff>38100</xdr:colOff>
      <xdr:row>57</xdr:row>
      <xdr:rowOff>63006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79533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35702</xdr:rowOff>
    </xdr:from>
    <xdr:to>
      <xdr:col>15</xdr:col>
      <xdr:colOff>101600</xdr:colOff>
      <xdr:row>57</xdr:row>
      <xdr:rowOff>137302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153829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152451</xdr:rowOff>
    </xdr:from>
    <xdr:to>
      <xdr:col>10</xdr:col>
      <xdr:colOff>165100</xdr:colOff>
      <xdr:row>57</xdr:row>
      <xdr:rowOff>82601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161562</xdr:rowOff>
    </xdr:from>
    <xdr:to>
      <xdr:col>6</xdr:col>
      <xdr:colOff>38100</xdr:colOff>
      <xdr:row>57</xdr:row>
      <xdr:rowOff>91712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108239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134156</xdr:rowOff>
    </xdr:from>
    <xdr:to>
      <xdr:col>24</xdr:col>
      <xdr:colOff>63500</xdr:colOff>
      <xdr:row>76</xdr:row>
      <xdr:rowOff>157131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64356"/>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134156</xdr:rowOff>
    </xdr:from>
    <xdr:to>
      <xdr:col>19</xdr:col>
      <xdr:colOff>177800</xdr:colOff>
      <xdr:row>77</xdr:row>
      <xdr:rowOff>40945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64356"/>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25743</xdr:rowOff>
    </xdr:from>
    <xdr:to>
      <xdr:col>15</xdr:col>
      <xdr:colOff>50800</xdr:colOff>
      <xdr:row>77</xdr:row>
      <xdr:rowOff>40945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739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11227</xdr:rowOff>
    </xdr:from>
    <xdr:to>
      <xdr:col>10</xdr:col>
      <xdr:colOff>114300</xdr:colOff>
      <xdr:row>77</xdr:row>
      <xdr:rowOff>25743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12877"/>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106331</xdr:rowOff>
    </xdr:from>
    <xdr:to>
      <xdr:col>24</xdr:col>
      <xdr:colOff>114300</xdr:colOff>
      <xdr:row>77</xdr:row>
      <xdr:rowOff>36481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84758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83356</xdr:rowOff>
    </xdr:from>
    <xdr:to>
      <xdr:col>20</xdr:col>
      <xdr:colOff>38100</xdr:colOff>
      <xdr:row>77</xdr:row>
      <xdr:rowOff>13506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30033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8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161595</xdr:rowOff>
    </xdr:from>
    <xdr:to>
      <xdr:col>15</xdr:col>
      <xdr:colOff>101600</xdr:colOff>
      <xdr:row>77</xdr:row>
      <xdr:rowOff>91745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82872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8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146393</xdr:rowOff>
    </xdr:from>
    <xdr:to>
      <xdr:col>10</xdr:col>
      <xdr:colOff>165100</xdr:colOff>
      <xdr:row>77</xdr:row>
      <xdr:rowOff>76543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131877</xdr:rowOff>
    </xdr:from>
    <xdr:to>
      <xdr:col>6</xdr:col>
      <xdr:colOff>38100</xdr:colOff>
      <xdr:row>77</xdr:row>
      <xdr:rowOff>62027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53154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165858</xdr:rowOff>
    </xdr:from>
    <xdr:to>
      <xdr:col>24</xdr:col>
      <xdr:colOff>63500</xdr:colOff>
      <xdr:row>97</xdr:row>
      <xdr:rowOff>37957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25058"/>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37957</xdr:rowOff>
    </xdr:from>
    <xdr:to>
      <xdr:col>19</xdr:col>
      <xdr:colOff>177800</xdr:colOff>
      <xdr:row>97</xdr:row>
      <xdr:rowOff>61714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68607"/>
          <a:ext cx="889000" cy="2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47966</xdr:rowOff>
    </xdr:from>
    <xdr:to>
      <xdr:col>15</xdr:col>
      <xdr:colOff>50800</xdr:colOff>
      <xdr:row>97</xdr:row>
      <xdr:rowOff>61714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78616"/>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47966</xdr:rowOff>
    </xdr:from>
    <xdr:to>
      <xdr:col>10</xdr:col>
      <xdr:colOff>114300</xdr:colOff>
      <xdr:row>97</xdr:row>
      <xdr:rowOff>49141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7861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115058</xdr:rowOff>
    </xdr:from>
    <xdr:to>
      <xdr:col>24</xdr:col>
      <xdr:colOff>114300</xdr:colOff>
      <xdr:row>97</xdr:row>
      <xdr:rowOff>45208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93485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158607</xdr:rowOff>
    </xdr:from>
    <xdr:to>
      <xdr:col>20</xdr:col>
      <xdr:colOff>38100</xdr:colOff>
      <xdr:row>97</xdr:row>
      <xdr:rowOff>88757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79884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10914</xdr:rowOff>
    </xdr:from>
    <xdr:to>
      <xdr:col>15</xdr:col>
      <xdr:colOff>101600</xdr:colOff>
      <xdr:row>97</xdr:row>
      <xdr:rowOff>112514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103641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168616</xdr:rowOff>
    </xdr:from>
    <xdr:to>
      <xdr:col>10</xdr:col>
      <xdr:colOff>165100</xdr:colOff>
      <xdr:row>97</xdr:row>
      <xdr:rowOff>98766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89893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169791</xdr:rowOff>
    </xdr:from>
    <xdr:to>
      <xdr:col>6</xdr:col>
      <xdr:colOff>38100</xdr:colOff>
      <xdr:row>97</xdr:row>
      <xdr:rowOff>99941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91068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113466</xdr:rowOff>
    </xdr:from>
    <xdr:to>
      <xdr:col>55</xdr:col>
      <xdr:colOff>0</xdr:colOff>
      <xdr:row>37</xdr:row>
      <xdr:rowOff>75701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42766"/>
          <a:ext cx="838200" cy="47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75701</xdr:rowOff>
    </xdr:from>
    <xdr:to>
      <xdr:col>50</xdr:col>
      <xdr:colOff>114300</xdr:colOff>
      <xdr:row>37</xdr:row>
      <xdr:rowOff>139147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19351"/>
          <a:ext cx="889000" cy="6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132796</xdr:rowOff>
    </xdr:from>
    <xdr:to>
      <xdr:col>45</xdr:col>
      <xdr:colOff>177800</xdr:colOff>
      <xdr:row>37</xdr:row>
      <xdr:rowOff>139147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76446"/>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126898</xdr:rowOff>
    </xdr:from>
    <xdr:to>
      <xdr:col>41</xdr:col>
      <xdr:colOff>50800</xdr:colOff>
      <xdr:row>37</xdr:row>
      <xdr:rowOff>132796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70548"/>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62666</xdr:rowOff>
    </xdr:from>
    <xdr:to>
      <xdr:col>55</xdr:col>
      <xdr:colOff>50800</xdr:colOff>
      <xdr:row>34</xdr:row>
      <xdr:rowOff>164266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85543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24901</xdr:rowOff>
    </xdr:from>
    <xdr:to>
      <xdr:col>50</xdr:col>
      <xdr:colOff>165100</xdr:colOff>
      <xdr:row>37</xdr:row>
      <xdr:rowOff>126501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143028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88347</xdr:rowOff>
    </xdr:from>
    <xdr:to>
      <xdr:col>46</xdr:col>
      <xdr:colOff>38100</xdr:colOff>
      <xdr:row>38</xdr:row>
      <xdr:rowOff>18497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9624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81996</xdr:rowOff>
    </xdr:from>
    <xdr:to>
      <xdr:col>41</xdr:col>
      <xdr:colOff>101600</xdr:colOff>
      <xdr:row>38</xdr:row>
      <xdr:rowOff>12147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25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3274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76098</xdr:rowOff>
    </xdr:from>
    <xdr:to>
      <xdr:col>36</xdr:col>
      <xdr:colOff>165100</xdr:colOff>
      <xdr:row>38</xdr:row>
      <xdr:rowOff>6248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168825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3902</xdr:rowOff>
    </xdr:from>
    <xdr:to>
      <xdr:col>55</xdr:col>
      <xdr:colOff>0</xdr:colOff>
      <xdr:row>58</xdr:row>
      <xdr:rowOff>25802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48002"/>
          <a:ext cx="8382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144025</xdr:rowOff>
    </xdr:from>
    <xdr:to>
      <xdr:col>50</xdr:col>
      <xdr:colOff>114300</xdr:colOff>
      <xdr:row>58</xdr:row>
      <xdr:rowOff>3902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16675"/>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67097</xdr:rowOff>
    </xdr:from>
    <xdr:to>
      <xdr:col>45</xdr:col>
      <xdr:colOff>177800</xdr:colOff>
      <xdr:row>57</xdr:row>
      <xdr:rowOff>144025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68297"/>
          <a:ext cx="889000" cy="2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67097</xdr:rowOff>
    </xdr:from>
    <xdr:to>
      <xdr:col>41</xdr:col>
      <xdr:colOff>50800</xdr:colOff>
      <xdr:row>56</xdr:row>
      <xdr:rowOff>161847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68297"/>
          <a:ext cx="889000" cy="9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146452</xdr:rowOff>
    </xdr:from>
    <xdr:to>
      <xdr:col>55</xdr:col>
      <xdr:colOff>50800</xdr:colOff>
      <xdr:row>58</xdr:row>
      <xdr:rowOff>76602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61379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124552</xdr:rowOff>
    </xdr:from>
    <xdr:to>
      <xdr:col>50</xdr:col>
      <xdr:colOff>165100</xdr:colOff>
      <xdr:row>58</xdr:row>
      <xdr:rowOff>54702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45829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93225</xdr:rowOff>
    </xdr:from>
    <xdr:to>
      <xdr:col>46</xdr:col>
      <xdr:colOff>38100</xdr:colOff>
      <xdr:row>58</xdr:row>
      <xdr:rowOff>23375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16297</xdr:rowOff>
    </xdr:from>
    <xdr:to>
      <xdr:col>41</xdr:col>
      <xdr:colOff>101600</xdr:colOff>
      <xdr:row>56</xdr:row>
      <xdr:rowOff>117897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109024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111047</xdr:rowOff>
    </xdr:from>
    <xdr:to>
      <xdr:col>36</xdr:col>
      <xdr:colOff>165100</xdr:colOff>
      <xdr:row>57</xdr:row>
      <xdr:rowOff>41197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32324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0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96298</xdr:rowOff>
    </xdr:from>
    <xdr:to>
      <xdr:col>55</xdr:col>
      <xdr:colOff>0</xdr:colOff>
      <xdr:row>79</xdr:row>
      <xdr:rowOff>31017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69398"/>
          <a:ext cx="8382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36813</xdr:rowOff>
    </xdr:from>
    <xdr:to>
      <xdr:col>50</xdr:col>
      <xdr:colOff>114300</xdr:colOff>
      <xdr:row>78</xdr:row>
      <xdr:rowOff>96298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0991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36813</xdr:rowOff>
    </xdr:from>
    <xdr:to>
      <xdr:col>45</xdr:col>
      <xdr:colOff>177800</xdr:colOff>
      <xdr:row>78</xdr:row>
      <xdr:rowOff>120759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09913"/>
          <a:ext cx="889000" cy="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67740</xdr:rowOff>
    </xdr:from>
    <xdr:to>
      <xdr:col>41</xdr:col>
      <xdr:colOff>50800</xdr:colOff>
      <xdr:row>78</xdr:row>
      <xdr:rowOff>120759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69390"/>
          <a:ext cx="889000" cy="2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151667</xdr:rowOff>
    </xdr:from>
    <xdr:to>
      <xdr:col>55</xdr:col>
      <xdr:colOff>50800</xdr:colOff>
      <xdr:row>79</xdr:row>
      <xdr:rowOff>81817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66594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45498</xdr:rowOff>
    </xdr:from>
    <xdr:to>
      <xdr:col>50</xdr:col>
      <xdr:colOff>165100</xdr:colOff>
      <xdr:row>78</xdr:row>
      <xdr:rowOff>147098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138225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157463</xdr:rowOff>
    </xdr:from>
    <xdr:to>
      <xdr:col>46</xdr:col>
      <xdr:colOff>38100</xdr:colOff>
      <xdr:row>78</xdr:row>
      <xdr:rowOff>87613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78740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69959</xdr:rowOff>
    </xdr:from>
    <xdr:to>
      <xdr:col>41</xdr:col>
      <xdr:colOff>101600</xdr:colOff>
      <xdr:row>79</xdr:row>
      <xdr:rowOff>109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162686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3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16940</xdr:rowOff>
    </xdr:from>
    <xdr:to>
      <xdr:col>36</xdr:col>
      <xdr:colOff>165100</xdr:colOff>
      <xdr:row>77</xdr:row>
      <xdr:rowOff>118540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135067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119304</xdr:rowOff>
    </xdr:from>
    <xdr:to>
      <xdr:col>55</xdr:col>
      <xdr:colOff>0</xdr:colOff>
      <xdr:row>99</xdr:row>
      <xdr:rowOff>7125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21404"/>
          <a:ext cx="8382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5880</xdr:rowOff>
    </xdr:from>
    <xdr:to>
      <xdr:col>50</xdr:col>
      <xdr:colOff>114300</xdr:colOff>
      <xdr:row>99</xdr:row>
      <xdr:rowOff>7125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97943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168033</xdr:rowOff>
    </xdr:from>
    <xdr:to>
      <xdr:col>45</xdr:col>
      <xdr:colOff>177800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27233"/>
          <a:ext cx="889000" cy="3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168033</xdr:rowOff>
    </xdr:from>
    <xdr:to>
      <xdr:col>41</xdr:col>
      <xdr:colOff>50800</xdr:colOff>
      <xdr:row>98</xdr:row>
      <xdr:rowOff>116636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27233"/>
          <a:ext cx="889000" cy="29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68504</xdr:rowOff>
    </xdr:from>
    <xdr:to>
      <xdr:col>55</xdr:col>
      <xdr:colOff>50800</xdr:colOff>
      <xdr:row>98</xdr:row>
      <xdr:rowOff>170104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154881</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8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127775</xdr:rowOff>
    </xdr:from>
    <xdr:to>
      <xdr:col>50</xdr:col>
      <xdr:colOff>165100</xdr:colOff>
      <xdr:row>99</xdr:row>
      <xdr:rowOff>57925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9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49052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702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126530</xdr:rowOff>
    </xdr:from>
    <xdr:to>
      <xdr:col>46</xdr:col>
      <xdr:colOff>38100</xdr:colOff>
      <xdr:row>99</xdr:row>
      <xdr:rowOff>56680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9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47807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70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117233</xdr:rowOff>
    </xdr:from>
    <xdr:to>
      <xdr:col>41</xdr:col>
      <xdr:colOff>101600</xdr:colOff>
      <xdr:row>97</xdr:row>
      <xdr:rowOff>47383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63910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65836</xdr:rowOff>
    </xdr:from>
    <xdr:to>
      <xdr:col>36</xdr:col>
      <xdr:colOff>165100</xdr:colOff>
      <xdr:row>98</xdr:row>
      <xdr:rowOff>167436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158563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6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43162</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971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43162</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971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163812</xdr:rowOff>
    </xdr:from>
    <xdr:to>
      <xdr:col>76</xdr:col>
      <xdr:colOff>165100</xdr:colOff>
      <xdr:row>39</xdr:row>
      <xdr:rowOff>93962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85089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45256</xdr:rowOff>
    </xdr:from>
    <xdr:to>
      <xdr:col>85</xdr:col>
      <xdr:colOff>127000</xdr:colOff>
      <xdr:row>77</xdr:row>
      <xdr:rowOff>51836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46906"/>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41304</xdr:rowOff>
    </xdr:from>
    <xdr:to>
      <xdr:col>81</xdr:col>
      <xdr:colOff>50800</xdr:colOff>
      <xdr:row>77</xdr:row>
      <xdr:rowOff>51836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42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41304</xdr:rowOff>
    </xdr:from>
    <xdr:to>
      <xdr:col>76</xdr:col>
      <xdr:colOff>114300</xdr:colOff>
      <xdr:row>77</xdr:row>
      <xdr:rowOff>57910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4295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57910</xdr:rowOff>
    </xdr:from>
    <xdr:to>
      <xdr:col>71</xdr:col>
      <xdr:colOff>177800</xdr:colOff>
      <xdr:row>77</xdr:row>
      <xdr:rowOff>77586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59560"/>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165906</xdr:rowOff>
    </xdr:from>
    <xdr:to>
      <xdr:col>85</xdr:col>
      <xdr:colOff>177800</xdr:colOff>
      <xdr:row>77</xdr:row>
      <xdr:rowOff>96056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144333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1036</xdr:rowOff>
    </xdr:from>
    <xdr:to>
      <xdr:col>81</xdr:col>
      <xdr:colOff>101600</xdr:colOff>
      <xdr:row>77</xdr:row>
      <xdr:rowOff>102636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93763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161954</xdr:rowOff>
    </xdr:from>
    <xdr:to>
      <xdr:col>76</xdr:col>
      <xdr:colOff>165100</xdr:colOff>
      <xdr:row>77</xdr:row>
      <xdr:rowOff>92104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7110</xdr:rowOff>
    </xdr:from>
    <xdr:to>
      <xdr:col>72</xdr:col>
      <xdr:colOff>38100</xdr:colOff>
      <xdr:row>77</xdr:row>
      <xdr:rowOff>108710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99837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26786</xdr:rowOff>
    </xdr:from>
    <xdr:to>
      <xdr:col>67</xdr:col>
      <xdr:colOff>101600</xdr:colOff>
      <xdr:row>77</xdr:row>
      <xdr:rowOff>128386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119513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34351</xdr:rowOff>
    </xdr:from>
    <xdr:to>
      <xdr:col>85</xdr:col>
      <xdr:colOff>127000</xdr:colOff>
      <xdr:row>98</xdr:row>
      <xdr:rowOff>60468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36451"/>
          <a:ext cx="838200" cy="2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18624</xdr:rowOff>
    </xdr:from>
    <xdr:to>
      <xdr:col>81</xdr:col>
      <xdr:colOff>50800</xdr:colOff>
      <xdr:row>98</xdr:row>
      <xdr:rowOff>60468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20724"/>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18624</xdr:rowOff>
    </xdr:from>
    <xdr:to>
      <xdr:col>76</xdr:col>
      <xdr:colOff>114300</xdr:colOff>
      <xdr:row>98</xdr:row>
      <xdr:rowOff>64289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20724"/>
          <a:ext cx="889000" cy="4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166145</xdr:rowOff>
    </xdr:from>
    <xdr:to>
      <xdr:col>71</xdr:col>
      <xdr:colOff>177800</xdr:colOff>
      <xdr:row>98</xdr:row>
      <xdr:rowOff>64289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96795"/>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155001</xdr:rowOff>
    </xdr:from>
    <xdr:to>
      <xdr:col>85</xdr:col>
      <xdr:colOff>177800</xdr:colOff>
      <xdr:row>98</xdr:row>
      <xdr:rowOff>85151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8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9668</xdr:rowOff>
    </xdr:from>
    <xdr:to>
      <xdr:col>81</xdr:col>
      <xdr:colOff>101600</xdr:colOff>
      <xdr:row>98</xdr:row>
      <xdr:rowOff>111268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102395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139274</xdr:rowOff>
    </xdr:from>
    <xdr:to>
      <xdr:col>76</xdr:col>
      <xdr:colOff>165100</xdr:colOff>
      <xdr:row>98</xdr:row>
      <xdr:rowOff>69424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60551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13489</xdr:rowOff>
    </xdr:from>
    <xdr:to>
      <xdr:col>72</xdr:col>
      <xdr:colOff>38100</xdr:colOff>
      <xdr:row>98</xdr:row>
      <xdr:rowOff>115089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106216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0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115345</xdr:rowOff>
    </xdr:from>
    <xdr:to>
      <xdr:col>67</xdr:col>
      <xdr:colOff>101600</xdr:colOff>
      <xdr:row>98</xdr:row>
      <xdr:rowOff>45495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62022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2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30658</xdr:rowOff>
    </xdr:from>
    <xdr:to>
      <xdr:col>116</xdr:col>
      <xdr:colOff>63500</xdr:colOff>
      <xdr:row>59</xdr:row>
      <xdr:rowOff>30734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4620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30734</xdr:rowOff>
    </xdr:from>
    <xdr:to>
      <xdr:col>111</xdr:col>
      <xdr:colOff>177800</xdr:colOff>
      <xdr:row>59</xdr:row>
      <xdr:rowOff>30734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6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27381</xdr:rowOff>
    </xdr:from>
    <xdr:to>
      <xdr:col>107</xdr:col>
      <xdr:colOff>50800</xdr:colOff>
      <xdr:row>59</xdr:row>
      <xdr:rowOff>30734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4293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27381</xdr:rowOff>
    </xdr:from>
    <xdr:to>
      <xdr:col>102</xdr:col>
      <xdr:colOff>114300</xdr:colOff>
      <xdr:row>59</xdr:row>
      <xdr:rowOff>27457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4293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151308</xdr:rowOff>
    </xdr:from>
    <xdr:to>
      <xdr:col>116</xdr:col>
      <xdr:colOff>114300</xdr:colOff>
      <xdr:row>59</xdr:row>
      <xdr:rowOff>81458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66235</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1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151384</xdr:rowOff>
    </xdr:from>
    <xdr:to>
      <xdr:col>112</xdr:col>
      <xdr:colOff>38100</xdr:colOff>
      <xdr:row>59</xdr:row>
      <xdr:rowOff>81534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72661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151384</xdr:rowOff>
    </xdr:from>
    <xdr:to>
      <xdr:col>107</xdr:col>
      <xdr:colOff>101600</xdr:colOff>
      <xdr:row>59</xdr:row>
      <xdr:rowOff>81534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72661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148031</xdr:rowOff>
    </xdr:from>
    <xdr:to>
      <xdr:col>102</xdr:col>
      <xdr:colOff>165100</xdr:colOff>
      <xdr:row>59</xdr:row>
      <xdr:rowOff>78181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69308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148107</xdr:rowOff>
    </xdr:from>
    <xdr:to>
      <xdr:col>98</xdr:col>
      <xdr:colOff>38100</xdr:colOff>
      <xdr:row>59</xdr:row>
      <xdr:rowOff>78257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69384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84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597</xdr:rowOff>
    </xdr:from>
    <xdr:to>
      <xdr:col>116</xdr:col>
      <xdr:colOff>63500</xdr:colOff>
      <xdr:row>77</xdr:row>
      <xdr:rowOff>20737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02247"/>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38133</xdr:rowOff>
    </xdr:from>
    <xdr:to>
      <xdr:col>111</xdr:col>
      <xdr:colOff>177800</xdr:colOff>
      <xdr:row>77</xdr:row>
      <xdr:rowOff>20737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96883"/>
          <a:ext cx="889000" cy="3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38133</xdr:rowOff>
    </xdr:from>
    <xdr:to>
      <xdr:col>107</xdr:col>
      <xdr:colOff>50800</xdr:colOff>
      <xdr:row>75</xdr:row>
      <xdr:rowOff>43688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96883"/>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23617</xdr:rowOff>
    </xdr:from>
    <xdr:to>
      <xdr:col>102</xdr:col>
      <xdr:colOff>114300</xdr:colOff>
      <xdr:row>75</xdr:row>
      <xdr:rowOff>43688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82367"/>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121247</xdr:rowOff>
    </xdr:from>
    <xdr:to>
      <xdr:col>116</xdr:col>
      <xdr:colOff>114300</xdr:colOff>
      <xdr:row>77</xdr:row>
      <xdr:rowOff>51397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99674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141387</xdr:rowOff>
    </xdr:from>
    <xdr:to>
      <xdr:col>112</xdr:col>
      <xdr:colOff>38100</xdr:colOff>
      <xdr:row>77</xdr:row>
      <xdr:rowOff>71537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62664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158783</xdr:rowOff>
    </xdr:from>
    <xdr:to>
      <xdr:col>107</xdr:col>
      <xdr:colOff>101600</xdr:colOff>
      <xdr:row>75</xdr:row>
      <xdr:rowOff>88933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105460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164338</xdr:rowOff>
    </xdr:from>
    <xdr:to>
      <xdr:col>102</xdr:col>
      <xdr:colOff>165100</xdr:colOff>
      <xdr:row>75</xdr:row>
      <xdr:rowOff>94488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144267</xdr:rowOff>
    </xdr:from>
    <xdr:to>
      <xdr:col>98</xdr:col>
      <xdr:colOff>38100</xdr:colOff>
      <xdr:row>75</xdr:row>
      <xdr:rowOff>74417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90944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類似団体内平均値よりコストが高いのは補助費等、物件費である。</a:t>
          </a:r>
          <a:endParaRPr lang="ja-JP" altLang="ja-JP" sz="1400">
            <a:effectLst/>
          </a:endParaRPr>
        </a:p>
        <a:p>
          <a:r>
            <a:rPr kumimoji="1" lang="ja-JP" altLang="ja-JP" sz="1100">
              <a:solidFill>
                <a:schemeClr val="dk1"/>
              </a:solidFill>
              <a:effectLst/>
              <a:latin typeface="+mn-lt"/>
              <a:ea typeface="+mn-ea"/>
              <a:cs typeface="+mn-cs"/>
            </a:rPr>
            <a:t>　補助費等の要因としては、下水道事業会計の負担金が類似団体よりもコストが高いと想定される。今後は下水道事業会計の事務事業の見直しを行い、一般会計の負担を減らすよう努める。</a:t>
          </a:r>
          <a:endParaRPr lang="ja-JP" altLang="ja-JP" sz="1400">
            <a:effectLst/>
          </a:endParaRPr>
        </a:p>
        <a:p>
          <a:r>
            <a:rPr kumimoji="1" lang="ja-JP" altLang="ja-JP" sz="1100">
              <a:solidFill>
                <a:schemeClr val="dk1"/>
              </a:solidFill>
              <a:effectLst/>
              <a:latin typeface="+mn-lt"/>
              <a:ea typeface="+mn-ea"/>
              <a:cs typeface="+mn-cs"/>
            </a:rPr>
            <a:t>　物件費については、ごみ処分場の建替等に伴う支出と想定されるが、今後約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年間は継続して費用がかかるため、他の事務事業の見直しに努める。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115697</xdr:rowOff>
    </xdr:from>
    <xdr:to>
      <xdr:col>24</xdr:col>
      <xdr:colOff>63500</xdr:colOff>
      <xdr:row>36</xdr:row>
      <xdr:rowOff>127889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789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38735</xdr:rowOff>
    </xdr:from>
    <xdr:to>
      <xdr:col>19</xdr:col>
      <xdr:colOff>177800</xdr:colOff>
      <xdr:row>36</xdr:row>
      <xdr:rowOff>127889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093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23876</xdr:rowOff>
    </xdr:from>
    <xdr:to>
      <xdr:col>15</xdr:col>
      <xdr:colOff>50800</xdr:colOff>
      <xdr:row>36</xdr:row>
      <xdr:rowOff>38735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607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23876</xdr:rowOff>
    </xdr:from>
    <xdr:to>
      <xdr:col>10</xdr:col>
      <xdr:colOff>114300</xdr:colOff>
      <xdr:row>36</xdr:row>
      <xdr:rowOff>32258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607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64897</xdr:rowOff>
    </xdr:from>
    <xdr:to>
      <xdr:col>24</xdr:col>
      <xdr:colOff>114300</xdr:colOff>
      <xdr:row>36</xdr:row>
      <xdr:rowOff>166497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43324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77089</xdr:rowOff>
    </xdr:from>
    <xdr:to>
      <xdr:col>20</xdr:col>
      <xdr:colOff>38100</xdr:colOff>
      <xdr:row>37</xdr:row>
      <xdr:rowOff>7239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169816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159385</xdr:rowOff>
    </xdr:from>
    <xdr:to>
      <xdr:col>15</xdr:col>
      <xdr:colOff>101600</xdr:colOff>
      <xdr:row>36</xdr:row>
      <xdr:rowOff>89535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80662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144526</xdr:rowOff>
    </xdr:from>
    <xdr:to>
      <xdr:col>10</xdr:col>
      <xdr:colOff>165100</xdr:colOff>
      <xdr:row>36</xdr:row>
      <xdr:rowOff>74676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65803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152908</xdr:rowOff>
    </xdr:from>
    <xdr:to>
      <xdr:col>6</xdr:col>
      <xdr:colOff>38100</xdr:colOff>
      <xdr:row>36</xdr:row>
      <xdr:rowOff>83058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74185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158114</xdr:rowOff>
    </xdr:from>
    <xdr:to>
      <xdr:col>24</xdr:col>
      <xdr:colOff>63500</xdr:colOff>
      <xdr:row>58</xdr:row>
      <xdr:rowOff>60928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87864"/>
          <a:ext cx="838200" cy="4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53522</xdr:rowOff>
    </xdr:from>
    <xdr:to>
      <xdr:col>19</xdr:col>
      <xdr:colOff>177800</xdr:colOff>
      <xdr:row>58</xdr:row>
      <xdr:rowOff>60928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762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53522</xdr:rowOff>
    </xdr:from>
    <xdr:to>
      <xdr:col>15</xdr:col>
      <xdr:colOff>50800</xdr:colOff>
      <xdr:row>58</xdr:row>
      <xdr:rowOff>68346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7622"/>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12545</xdr:rowOff>
    </xdr:from>
    <xdr:to>
      <xdr:col>10</xdr:col>
      <xdr:colOff>114300</xdr:colOff>
      <xdr:row>58</xdr:row>
      <xdr:rowOff>68346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6645"/>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107314</xdr:rowOff>
    </xdr:from>
    <xdr:to>
      <xdr:col>24</xdr:col>
      <xdr:colOff>114300</xdr:colOff>
      <xdr:row>56</xdr:row>
      <xdr:rowOff>37464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10128</xdr:rowOff>
    </xdr:from>
    <xdr:to>
      <xdr:col>20</xdr:col>
      <xdr:colOff>38100</xdr:colOff>
      <xdr:row>58</xdr:row>
      <xdr:rowOff>111728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102855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2722</xdr:rowOff>
    </xdr:from>
    <xdr:to>
      <xdr:col>15</xdr:col>
      <xdr:colOff>101600</xdr:colOff>
      <xdr:row>58</xdr:row>
      <xdr:rowOff>104322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95449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17546</xdr:rowOff>
    </xdr:from>
    <xdr:to>
      <xdr:col>10</xdr:col>
      <xdr:colOff>165100</xdr:colOff>
      <xdr:row>58</xdr:row>
      <xdr:rowOff>119146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110273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133195</xdr:rowOff>
    </xdr:from>
    <xdr:to>
      <xdr:col>6</xdr:col>
      <xdr:colOff>38100</xdr:colOff>
      <xdr:row>58</xdr:row>
      <xdr:rowOff>63345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54472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36765</xdr:rowOff>
    </xdr:from>
    <xdr:to>
      <xdr:col>24</xdr:col>
      <xdr:colOff>63500</xdr:colOff>
      <xdr:row>78</xdr:row>
      <xdr:rowOff>41794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986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41794</xdr:rowOff>
    </xdr:from>
    <xdr:to>
      <xdr:col>19</xdr:col>
      <xdr:colOff>177800</xdr:colOff>
      <xdr:row>78</xdr:row>
      <xdr:rowOff>55542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4894"/>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37309</xdr:rowOff>
    </xdr:from>
    <xdr:to>
      <xdr:col>15</xdr:col>
      <xdr:colOff>50800</xdr:colOff>
      <xdr:row>78</xdr:row>
      <xdr:rowOff>55542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10409"/>
          <a:ext cx="8890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37309</xdr:rowOff>
    </xdr:from>
    <xdr:to>
      <xdr:col>10</xdr:col>
      <xdr:colOff>114300</xdr:colOff>
      <xdr:row>78</xdr:row>
      <xdr:rowOff>40695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0409"/>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157415</xdr:rowOff>
    </xdr:from>
    <xdr:to>
      <xdr:col>24</xdr:col>
      <xdr:colOff>114300</xdr:colOff>
      <xdr:row>78</xdr:row>
      <xdr:rowOff>87565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135842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162444</xdr:rowOff>
    </xdr:from>
    <xdr:to>
      <xdr:col>20</xdr:col>
      <xdr:colOff>38100</xdr:colOff>
      <xdr:row>78</xdr:row>
      <xdr:rowOff>92594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83721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4742</xdr:rowOff>
    </xdr:from>
    <xdr:to>
      <xdr:col>15</xdr:col>
      <xdr:colOff>101600</xdr:colOff>
      <xdr:row>78</xdr:row>
      <xdr:rowOff>106342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97469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157959</xdr:rowOff>
    </xdr:from>
    <xdr:to>
      <xdr:col>10</xdr:col>
      <xdr:colOff>165100</xdr:colOff>
      <xdr:row>78</xdr:row>
      <xdr:rowOff>88109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79236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161345</xdr:rowOff>
    </xdr:from>
    <xdr:to>
      <xdr:col>6</xdr:col>
      <xdr:colOff>38100</xdr:colOff>
      <xdr:row>78</xdr:row>
      <xdr:rowOff>91495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82622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170625</xdr:rowOff>
    </xdr:from>
    <xdr:to>
      <xdr:col>24</xdr:col>
      <xdr:colOff>63500</xdr:colOff>
      <xdr:row>96</xdr:row>
      <xdr:rowOff>38291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58375"/>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38291</xdr:rowOff>
    </xdr:from>
    <xdr:to>
      <xdr:col>19</xdr:col>
      <xdr:colOff>177800</xdr:colOff>
      <xdr:row>96</xdr:row>
      <xdr:rowOff>59931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97491"/>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59931</xdr:rowOff>
    </xdr:from>
    <xdr:to>
      <xdr:col>15</xdr:col>
      <xdr:colOff>50800</xdr:colOff>
      <xdr:row>96</xdr:row>
      <xdr:rowOff>69456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913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69456</xdr:rowOff>
    </xdr:from>
    <xdr:to>
      <xdr:col>10</xdr:col>
      <xdr:colOff>114300</xdr:colOff>
      <xdr:row>96</xdr:row>
      <xdr:rowOff>74371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2865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119825</xdr:rowOff>
    </xdr:from>
    <xdr:to>
      <xdr:col>24</xdr:col>
      <xdr:colOff>114300</xdr:colOff>
      <xdr:row>96</xdr:row>
      <xdr:rowOff>49975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142702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158941</xdr:rowOff>
    </xdr:from>
    <xdr:to>
      <xdr:col>20</xdr:col>
      <xdr:colOff>38100</xdr:colOff>
      <xdr:row>96</xdr:row>
      <xdr:rowOff>89091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105618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9131</xdr:rowOff>
    </xdr:from>
    <xdr:to>
      <xdr:col>15</xdr:col>
      <xdr:colOff>101600</xdr:colOff>
      <xdr:row>96</xdr:row>
      <xdr:rowOff>110731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127258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18656</xdr:rowOff>
    </xdr:from>
    <xdr:to>
      <xdr:col>10</xdr:col>
      <xdr:colOff>165100</xdr:colOff>
      <xdr:row>96</xdr:row>
      <xdr:rowOff>120256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136783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23571</xdr:rowOff>
    </xdr:from>
    <xdr:to>
      <xdr:col>6</xdr:col>
      <xdr:colOff>38100</xdr:colOff>
      <xdr:row>96</xdr:row>
      <xdr:rowOff>125171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141698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5340</xdr:rowOff>
    </xdr:from>
    <xdr:to>
      <xdr:col>55</xdr:col>
      <xdr:colOff>0</xdr:colOff>
      <xdr:row>59</xdr:row>
      <xdr:rowOff>8065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20890"/>
          <a:ext cx="8382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8065</xdr:rowOff>
    </xdr:from>
    <xdr:to>
      <xdr:col>50</xdr:col>
      <xdr:colOff>114300</xdr:colOff>
      <xdr:row>59</xdr:row>
      <xdr:rowOff>9817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2361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1874</xdr:rowOff>
    </xdr:from>
    <xdr:to>
      <xdr:col>45</xdr:col>
      <xdr:colOff>177800</xdr:colOff>
      <xdr:row>59</xdr:row>
      <xdr:rowOff>9817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17424"/>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692</xdr:rowOff>
    </xdr:from>
    <xdr:to>
      <xdr:col>41</xdr:col>
      <xdr:colOff>50800</xdr:colOff>
      <xdr:row>59</xdr:row>
      <xdr:rowOff>1874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1624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125990</xdr:rowOff>
    </xdr:from>
    <xdr:to>
      <xdr:col>55</xdr:col>
      <xdr:colOff>50800</xdr:colOff>
      <xdr:row>59</xdr:row>
      <xdr:rowOff>56140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40917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128715</xdr:rowOff>
    </xdr:from>
    <xdr:to>
      <xdr:col>50</xdr:col>
      <xdr:colOff>165100</xdr:colOff>
      <xdr:row>59</xdr:row>
      <xdr:rowOff>58865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49992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130467</xdr:rowOff>
    </xdr:from>
    <xdr:to>
      <xdr:col>46</xdr:col>
      <xdr:colOff>38100</xdr:colOff>
      <xdr:row>59</xdr:row>
      <xdr:rowOff>60617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51744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6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122524</xdr:rowOff>
    </xdr:from>
    <xdr:to>
      <xdr:col>41</xdr:col>
      <xdr:colOff>101600</xdr:colOff>
      <xdr:row>59</xdr:row>
      <xdr:rowOff>52674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43801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121342</xdr:rowOff>
    </xdr:from>
    <xdr:to>
      <xdr:col>36</xdr:col>
      <xdr:colOff>165100</xdr:colOff>
      <xdr:row>59</xdr:row>
      <xdr:rowOff>51492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42619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150330</xdr:rowOff>
    </xdr:from>
    <xdr:to>
      <xdr:col>55</xdr:col>
      <xdr:colOff>0</xdr:colOff>
      <xdr:row>79</xdr:row>
      <xdr:rowOff>2597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23430"/>
          <a:ext cx="8382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160389</xdr:rowOff>
    </xdr:from>
    <xdr:to>
      <xdr:col>50</xdr:col>
      <xdr:colOff>114300</xdr:colOff>
      <xdr:row>79</xdr:row>
      <xdr:rowOff>2597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33489"/>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160389</xdr:rowOff>
    </xdr:from>
    <xdr:to>
      <xdr:col>45</xdr:col>
      <xdr:colOff>177800</xdr:colOff>
      <xdr:row>78</xdr:row>
      <xdr:rowOff>165684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3348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159322</xdr:rowOff>
    </xdr:from>
    <xdr:to>
      <xdr:col>41</xdr:col>
      <xdr:colOff>50800</xdr:colOff>
      <xdr:row>78</xdr:row>
      <xdr:rowOff>165684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2422"/>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99530</xdr:rowOff>
    </xdr:from>
    <xdr:to>
      <xdr:col>55</xdr:col>
      <xdr:colOff>50800</xdr:colOff>
      <xdr:row>79</xdr:row>
      <xdr:rowOff>29680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14457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123247</xdr:rowOff>
    </xdr:from>
    <xdr:to>
      <xdr:col>50</xdr:col>
      <xdr:colOff>165100</xdr:colOff>
      <xdr:row>79</xdr:row>
      <xdr:rowOff>53397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44524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109589</xdr:rowOff>
    </xdr:from>
    <xdr:to>
      <xdr:col>46</xdr:col>
      <xdr:colOff>38100</xdr:colOff>
      <xdr:row>79</xdr:row>
      <xdr:rowOff>39739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30866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114884</xdr:rowOff>
    </xdr:from>
    <xdr:to>
      <xdr:col>41</xdr:col>
      <xdr:colOff>101600</xdr:colOff>
      <xdr:row>79</xdr:row>
      <xdr:rowOff>45034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36161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108522</xdr:rowOff>
    </xdr:from>
    <xdr:to>
      <xdr:col>36</xdr:col>
      <xdr:colOff>165100</xdr:colOff>
      <xdr:row>79</xdr:row>
      <xdr:rowOff>38672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29799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72197</xdr:rowOff>
    </xdr:from>
    <xdr:to>
      <xdr:col>55</xdr:col>
      <xdr:colOff>0</xdr:colOff>
      <xdr:row>98</xdr:row>
      <xdr:rowOff>21110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2847"/>
          <a:ext cx="838200" cy="1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31387</xdr:rowOff>
    </xdr:from>
    <xdr:to>
      <xdr:col>50</xdr:col>
      <xdr:colOff>114300</xdr:colOff>
      <xdr:row>97</xdr:row>
      <xdr:rowOff>72197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62037"/>
          <a:ext cx="889000" cy="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31387</xdr:rowOff>
    </xdr:from>
    <xdr:to>
      <xdr:col>45</xdr:col>
      <xdr:colOff>177800</xdr:colOff>
      <xdr:row>97</xdr:row>
      <xdr:rowOff>83617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62037"/>
          <a:ext cx="889000" cy="5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3291</xdr:rowOff>
    </xdr:from>
    <xdr:to>
      <xdr:col>41</xdr:col>
      <xdr:colOff>50800</xdr:colOff>
      <xdr:row>97</xdr:row>
      <xdr:rowOff>83617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33941"/>
          <a:ext cx="889000" cy="8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141760</xdr:rowOff>
    </xdr:from>
    <xdr:to>
      <xdr:col>55</xdr:col>
      <xdr:colOff>50800</xdr:colOff>
      <xdr:row>98</xdr:row>
      <xdr:rowOff>71910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56687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21397</xdr:rowOff>
    </xdr:from>
    <xdr:to>
      <xdr:col>50</xdr:col>
      <xdr:colOff>165100</xdr:colOff>
      <xdr:row>97</xdr:row>
      <xdr:rowOff>122997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114124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152037</xdr:rowOff>
    </xdr:from>
    <xdr:to>
      <xdr:col>46</xdr:col>
      <xdr:colOff>38100</xdr:colOff>
      <xdr:row>97</xdr:row>
      <xdr:rowOff>82187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73314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32817</xdr:rowOff>
    </xdr:from>
    <xdr:to>
      <xdr:col>41</xdr:col>
      <xdr:colOff>101600</xdr:colOff>
      <xdr:row>97</xdr:row>
      <xdr:rowOff>134417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125544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123941</xdr:rowOff>
    </xdr:from>
    <xdr:to>
      <xdr:col>36</xdr:col>
      <xdr:colOff>165100</xdr:colOff>
      <xdr:row>97</xdr:row>
      <xdr:rowOff>54091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70618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64319</xdr:rowOff>
    </xdr:from>
    <xdr:to>
      <xdr:col>85</xdr:col>
      <xdr:colOff>127000</xdr:colOff>
      <xdr:row>37</xdr:row>
      <xdr:rowOff>67786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07969"/>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64319</xdr:rowOff>
    </xdr:from>
    <xdr:to>
      <xdr:col>81</xdr:col>
      <xdr:colOff>50800</xdr:colOff>
      <xdr:row>37</xdr:row>
      <xdr:rowOff>68110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07969"/>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68110</xdr:rowOff>
    </xdr:from>
    <xdr:to>
      <xdr:col>76</xdr:col>
      <xdr:colOff>114300</xdr:colOff>
      <xdr:row>37</xdr:row>
      <xdr:rowOff>94171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1176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87046</xdr:rowOff>
    </xdr:from>
    <xdr:to>
      <xdr:col>71</xdr:col>
      <xdr:colOff>177800</xdr:colOff>
      <xdr:row>37</xdr:row>
      <xdr:rowOff>94171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30696"/>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16986</xdr:rowOff>
    </xdr:from>
    <xdr:to>
      <xdr:col>85</xdr:col>
      <xdr:colOff>177800</xdr:colOff>
      <xdr:row>37</xdr:row>
      <xdr:rowOff>118586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166863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13519</xdr:rowOff>
    </xdr:from>
    <xdr:to>
      <xdr:col>81</xdr:col>
      <xdr:colOff>101600</xdr:colOff>
      <xdr:row>37</xdr:row>
      <xdr:rowOff>115119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106246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17310</xdr:rowOff>
    </xdr:from>
    <xdr:to>
      <xdr:col>76</xdr:col>
      <xdr:colOff>165100</xdr:colOff>
      <xdr:row>37</xdr:row>
      <xdr:rowOff>118910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110037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43371</xdr:rowOff>
    </xdr:from>
    <xdr:to>
      <xdr:col>72</xdr:col>
      <xdr:colOff>38100</xdr:colOff>
      <xdr:row>37</xdr:row>
      <xdr:rowOff>144971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136097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36246</xdr:rowOff>
    </xdr:from>
    <xdr:to>
      <xdr:col>67</xdr:col>
      <xdr:colOff>101600</xdr:colOff>
      <xdr:row>37</xdr:row>
      <xdr:rowOff>137846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128973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39055</xdr:rowOff>
    </xdr:from>
    <xdr:to>
      <xdr:col>85</xdr:col>
      <xdr:colOff>127000</xdr:colOff>
      <xdr:row>58</xdr:row>
      <xdr:rowOff>137749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11705"/>
          <a:ext cx="838200" cy="27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137749</xdr:rowOff>
    </xdr:from>
    <xdr:to>
      <xdr:col>81</xdr:col>
      <xdr:colOff>50800</xdr:colOff>
      <xdr:row>59</xdr:row>
      <xdr:rowOff>3911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81849"/>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33401</xdr:rowOff>
    </xdr:from>
    <xdr:to>
      <xdr:col>76</xdr:col>
      <xdr:colOff>114300</xdr:colOff>
      <xdr:row>59</xdr:row>
      <xdr:rowOff>3911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34601"/>
          <a:ext cx="889000" cy="4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33401</xdr:rowOff>
    </xdr:from>
    <xdr:to>
      <xdr:col>71</xdr:col>
      <xdr:colOff>177800</xdr:colOff>
      <xdr:row>57</xdr:row>
      <xdr:rowOff>124292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34601"/>
          <a:ext cx="889000" cy="26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77751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159705</xdr:rowOff>
    </xdr:from>
    <xdr:to>
      <xdr:col>85</xdr:col>
      <xdr:colOff>177800</xdr:colOff>
      <xdr:row>57</xdr:row>
      <xdr:rowOff>89855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138132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86949</xdr:rowOff>
    </xdr:from>
    <xdr:to>
      <xdr:col>81</xdr:col>
      <xdr:colOff>101600</xdr:colOff>
      <xdr:row>59</xdr:row>
      <xdr:rowOff>17099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8226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124561</xdr:rowOff>
    </xdr:from>
    <xdr:to>
      <xdr:col>76</xdr:col>
      <xdr:colOff>165100</xdr:colOff>
      <xdr:row>59</xdr:row>
      <xdr:rowOff>54711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45838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154051</xdr:rowOff>
    </xdr:from>
    <xdr:to>
      <xdr:col>72</xdr:col>
      <xdr:colOff>38100</xdr:colOff>
      <xdr:row>56</xdr:row>
      <xdr:rowOff>84201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100728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5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73492</xdr:rowOff>
    </xdr:from>
    <xdr:to>
      <xdr:col>67</xdr:col>
      <xdr:colOff>101600</xdr:colOff>
      <xdr:row>58</xdr:row>
      <xdr:rowOff>3642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166219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43162</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771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43162</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8771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163812</xdr:rowOff>
    </xdr:from>
    <xdr:to>
      <xdr:col>76</xdr:col>
      <xdr:colOff>165100</xdr:colOff>
      <xdr:row>79</xdr:row>
      <xdr:rowOff>93962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85089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45256</xdr:rowOff>
    </xdr:from>
    <xdr:to>
      <xdr:col>85</xdr:col>
      <xdr:colOff>127000</xdr:colOff>
      <xdr:row>97</xdr:row>
      <xdr:rowOff>51836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75906"/>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41304</xdr:rowOff>
    </xdr:from>
    <xdr:to>
      <xdr:col>81</xdr:col>
      <xdr:colOff>50800</xdr:colOff>
      <xdr:row>97</xdr:row>
      <xdr:rowOff>51836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671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41304</xdr:rowOff>
    </xdr:from>
    <xdr:to>
      <xdr:col>76</xdr:col>
      <xdr:colOff>114300</xdr:colOff>
      <xdr:row>97</xdr:row>
      <xdr:rowOff>57910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7195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57910</xdr:rowOff>
    </xdr:from>
    <xdr:to>
      <xdr:col>71</xdr:col>
      <xdr:colOff>177800</xdr:colOff>
      <xdr:row>97</xdr:row>
      <xdr:rowOff>77586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88560"/>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165906</xdr:rowOff>
    </xdr:from>
    <xdr:to>
      <xdr:col>85</xdr:col>
      <xdr:colOff>177800</xdr:colOff>
      <xdr:row>97</xdr:row>
      <xdr:rowOff>96056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144333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1036</xdr:rowOff>
    </xdr:from>
    <xdr:to>
      <xdr:col>81</xdr:col>
      <xdr:colOff>101600</xdr:colOff>
      <xdr:row>97</xdr:row>
      <xdr:rowOff>102636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93763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161954</xdr:rowOff>
    </xdr:from>
    <xdr:to>
      <xdr:col>76</xdr:col>
      <xdr:colOff>165100</xdr:colOff>
      <xdr:row>97</xdr:row>
      <xdr:rowOff>92104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83231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7110</xdr:rowOff>
    </xdr:from>
    <xdr:to>
      <xdr:col>72</xdr:col>
      <xdr:colOff>38100</xdr:colOff>
      <xdr:row>97</xdr:row>
      <xdr:rowOff>108710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99837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26786</xdr:rowOff>
    </xdr:from>
    <xdr:to>
      <xdr:col>67</xdr:col>
      <xdr:colOff>101600</xdr:colOff>
      <xdr:row>97</xdr:row>
      <xdr:rowOff>128386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119513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126311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6298511"/>
          <a:ext cx="1269" cy="486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141422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27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72988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607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126311</xdr:rowOff>
    </xdr:from>
    <xdr:to>
      <xdr:col>116</xdr:col>
      <xdr:colOff>152400</xdr:colOff>
      <xdr:row>36</xdr:row>
      <xdr:rowOff>126311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29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58872</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739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35995</xdr:rowOff>
    </xdr:from>
    <xdr:to>
      <xdr:col>116</xdr:col>
      <xdr:colOff>114300</xdr:colOff>
      <xdr:row>39</xdr:row>
      <xdr:rowOff>137595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21627</xdr:rowOff>
    </xdr:from>
    <xdr:to>
      <xdr:col>112</xdr:col>
      <xdr:colOff>38100</xdr:colOff>
      <xdr:row>39</xdr:row>
      <xdr:rowOff>123227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0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139754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834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66222</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5209722"/>
          <a:ext cx="8890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39588</xdr:rowOff>
    </xdr:from>
    <xdr:to>
      <xdr:col>107</xdr:col>
      <xdr:colOff>101600</xdr:colOff>
      <xdr:row>39</xdr:row>
      <xdr:rowOff>141188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2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157715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50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66222</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5209722"/>
          <a:ext cx="8890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31097</xdr:rowOff>
    </xdr:from>
    <xdr:to>
      <xdr:col>102</xdr:col>
      <xdr:colOff>165100</xdr:colOff>
      <xdr:row>39</xdr:row>
      <xdr:rowOff>132697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123824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81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29138</xdr:rowOff>
    </xdr:from>
    <xdr:to>
      <xdr:col>98</xdr:col>
      <xdr:colOff>38100</xdr:colOff>
      <xdr:row>39</xdr:row>
      <xdr:rowOff>130738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147265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14422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7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15422</xdr:rowOff>
    </xdr:from>
    <xdr:to>
      <xdr:col>102</xdr:col>
      <xdr:colOff>165100</xdr:colOff>
      <xdr:row>30</xdr:row>
      <xdr:rowOff>117022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51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133549</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10428" y="493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衛生費については、近年増加傾向にあり、類似団体平均を見ても上回る結果となった。これは、ごみ処理場の建替等で発生した費用</a:t>
          </a:r>
          <a:r>
            <a:rPr kumimoji="1" lang="ja-JP" altLang="en-US" sz="1100">
              <a:solidFill>
                <a:schemeClr val="dk1"/>
              </a:solidFill>
              <a:effectLst/>
              <a:latin typeface="+mn-lt"/>
              <a:ea typeface="+mn-ea"/>
              <a:cs typeface="+mn-cs"/>
            </a:rPr>
            <a:t>や新型コロナウイルスワクチン接種事業に要した経費の増</a:t>
          </a:r>
          <a:r>
            <a:rPr kumimoji="1" lang="ja-JP" altLang="ja-JP" sz="1100">
              <a:solidFill>
                <a:schemeClr val="dk1"/>
              </a:solidFill>
              <a:effectLst/>
              <a:latin typeface="+mn-lt"/>
              <a:ea typeface="+mn-ea"/>
              <a:cs typeface="+mn-cs"/>
            </a:rPr>
            <a:t>が原因である。</a:t>
          </a:r>
          <a:endParaRPr lang="ja-JP" altLang="ja-JP" sz="1400">
            <a:effectLst/>
          </a:endParaRPr>
        </a:p>
        <a:p>
          <a:r>
            <a:rPr kumimoji="1" lang="ja-JP" altLang="ja-JP" sz="1100">
              <a:solidFill>
                <a:schemeClr val="dk1"/>
              </a:solidFill>
              <a:effectLst/>
              <a:latin typeface="+mn-lt"/>
              <a:ea typeface="+mn-ea"/>
              <a:cs typeface="+mn-cs"/>
            </a:rPr>
            <a:t>　今後は、町単独事業が財政圧迫とならないよう事業の見直しを図る必要がある。</a:t>
          </a:r>
          <a:endParaRPr lang="ja-JP" altLang="ja-JP" sz="1400">
            <a:effectLst/>
          </a:endParaRPr>
        </a:p>
        <a:p>
          <a:r>
            <a:rPr kumimoji="1" lang="ja-JP" altLang="ja-JP" sz="1100">
              <a:solidFill>
                <a:schemeClr val="dk1"/>
              </a:solidFill>
              <a:effectLst/>
              <a:latin typeface="+mn-lt"/>
              <a:ea typeface="+mn-ea"/>
              <a:cs typeface="+mn-cs"/>
            </a:rPr>
            <a:t>　他の目的については、類似団体と比較しても遜色がないものの、今後も財政の健全化を取り組んでいく。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財政調整基金残高は昨年度に比べると減額となっているものの、実質収支額は</a:t>
          </a:r>
          <a:r>
            <a:rPr kumimoji="1" lang="ja-JP" altLang="en-US" sz="1100">
              <a:solidFill>
                <a:schemeClr val="dk1"/>
              </a:solidFill>
              <a:effectLst/>
              <a:latin typeface="+mn-lt"/>
              <a:ea typeface="+mn-ea"/>
              <a:cs typeface="+mn-cs"/>
            </a:rPr>
            <a:t>１．４６</a:t>
          </a:r>
          <a:r>
            <a:rPr kumimoji="1" lang="ja-JP" altLang="ja-JP" sz="1100">
              <a:solidFill>
                <a:schemeClr val="dk1"/>
              </a:solidFill>
              <a:effectLst/>
              <a:latin typeface="+mn-lt"/>
              <a:ea typeface="+mn-ea"/>
              <a:cs typeface="+mn-cs"/>
            </a:rPr>
            <a:t>ポイント増加している。今後も</a:t>
          </a:r>
          <a:r>
            <a:rPr kumimoji="1" lang="ja-JP" altLang="en-US" sz="1100">
              <a:solidFill>
                <a:schemeClr val="dk1"/>
              </a:solidFill>
              <a:effectLst/>
              <a:latin typeface="+mn-lt"/>
              <a:ea typeface="+mn-ea"/>
              <a:cs typeface="+mn-cs"/>
            </a:rPr>
            <a:t>道路新設改良事業</a:t>
          </a:r>
          <a:r>
            <a:rPr kumimoji="1" lang="ja-JP" altLang="ja-JP" sz="1100">
              <a:solidFill>
                <a:schemeClr val="dk1"/>
              </a:solidFill>
              <a:effectLst/>
              <a:latin typeface="+mn-lt"/>
              <a:ea typeface="+mn-ea"/>
              <a:cs typeface="+mn-cs"/>
            </a:rPr>
            <a:t>等の投資事業が発生し、より財政的に厳しい状況が続くと思われるため、事務事業の見直しによる合理化・効率化に努める。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に黒字となっており、下水道事業会計においては、令和元年度から公営企業会計化したものであるが、引き続き、独立採算の原則に立ち返り、下水道使用料を見直すなど歳入の確保に努め、一般会計からの負担金を減少させ、町全体とし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9917471</v>
      </c>
      <c r="BO4" s="385"/>
      <c r="BP4" s="385"/>
      <c r="BQ4" s="385"/>
      <c r="BR4" s="385"/>
      <c r="BS4" s="385"/>
      <c r="BT4" s="385"/>
      <c r="BU4" s="386"/>
      <c r="BV4" s="384">
        <v>7128359</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8.8000000000000007</v>
      </c>
      <c r="CU4" s="391"/>
      <c r="CV4" s="391"/>
      <c r="CW4" s="391"/>
      <c r="CX4" s="391"/>
      <c r="CY4" s="391"/>
      <c r="CZ4" s="391"/>
      <c r="DA4" s="392"/>
      <c r="DB4" s="390">
        <v>7.3</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9416288</v>
      </c>
      <c r="BO5" s="422"/>
      <c r="BP5" s="422"/>
      <c r="BQ5" s="422"/>
      <c r="BR5" s="422"/>
      <c r="BS5" s="422"/>
      <c r="BT5" s="422"/>
      <c r="BU5" s="423"/>
      <c r="BV5" s="421">
        <v>6774991</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89.5</v>
      </c>
      <c r="CU5" s="419"/>
      <c r="CV5" s="419"/>
      <c r="CW5" s="419"/>
      <c r="CX5" s="419"/>
      <c r="CY5" s="419"/>
      <c r="CZ5" s="419"/>
      <c r="DA5" s="420"/>
      <c r="DB5" s="418">
        <v>93.9</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501183</v>
      </c>
      <c r="BO6" s="422"/>
      <c r="BP6" s="422"/>
      <c r="BQ6" s="422"/>
      <c r="BR6" s="422"/>
      <c r="BS6" s="422"/>
      <c r="BT6" s="422"/>
      <c r="BU6" s="423"/>
      <c r="BV6" s="421">
        <v>353368</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94.6</v>
      </c>
      <c r="CU6" s="459"/>
      <c r="CV6" s="459"/>
      <c r="CW6" s="459"/>
      <c r="CX6" s="459"/>
      <c r="CY6" s="459"/>
      <c r="CZ6" s="459"/>
      <c r="DA6" s="460"/>
      <c r="DB6" s="458">
        <v>99.5</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94</v>
      </c>
      <c r="AV7" s="454"/>
      <c r="AW7" s="454"/>
      <c r="AX7" s="454"/>
      <c r="AY7" s="455" t="s">
        <v>106</v>
      </c>
      <c r="AZ7" s="456"/>
      <c r="BA7" s="456"/>
      <c r="BB7" s="456"/>
      <c r="BC7" s="456"/>
      <c r="BD7" s="456"/>
      <c r="BE7" s="456"/>
      <c r="BF7" s="456"/>
      <c r="BG7" s="456"/>
      <c r="BH7" s="456"/>
      <c r="BI7" s="456"/>
      <c r="BJ7" s="456"/>
      <c r="BK7" s="456"/>
      <c r="BL7" s="456"/>
      <c r="BM7" s="457"/>
      <c r="BN7" s="421">
        <v>80505</v>
      </c>
      <c r="BO7" s="422"/>
      <c r="BP7" s="422"/>
      <c r="BQ7" s="422"/>
      <c r="BR7" s="422"/>
      <c r="BS7" s="422"/>
      <c r="BT7" s="422"/>
      <c r="BU7" s="423"/>
      <c r="BV7" s="421">
        <v>14558</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4795482</v>
      </c>
      <c r="CU7" s="422"/>
      <c r="CV7" s="422"/>
      <c r="CW7" s="422"/>
      <c r="CX7" s="422"/>
      <c r="CY7" s="422"/>
      <c r="CZ7" s="422"/>
      <c r="DA7" s="423"/>
      <c r="DB7" s="421">
        <v>4633741</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108</v>
      </c>
      <c r="AN8" s="451"/>
      <c r="AO8" s="451"/>
      <c r="AP8" s="451"/>
      <c r="AQ8" s="451"/>
      <c r="AR8" s="451"/>
      <c r="AS8" s="451"/>
      <c r="AT8" s="452"/>
      <c r="AU8" s="453" t="s">
        <v>109</v>
      </c>
      <c r="AV8" s="454"/>
      <c r="AW8" s="454"/>
      <c r="AX8" s="454"/>
      <c r="AY8" s="455" t="s">
        <v>110</v>
      </c>
      <c r="AZ8" s="456"/>
      <c r="BA8" s="456"/>
      <c r="BB8" s="456"/>
      <c r="BC8" s="456"/>
      <c r="BD8" s="456"/>
      <c r="BE8" s="456"/>
      <c r="BF8" s="456"/>
      <c r="BG8" s="456"/>
      <c r="BH8" s="456"/>
      <c r="BI8" s="456"/>
      <c r="BJ8" s="456"/>
      <c r="BK8" s="456"/>
      <c r="BL8" s="456"/>
      <c r="BM8" s="457"/>
      <c r="BN8" s="421">
        <v>420678</v>
      </c>
      <c r="BO8" s="422"/>
      <c r="BP8" s="422"/>
      <c r="BQ8" s="422"/>
      <c r="BR8" s="422"/>
      <c r="BS8" s="422"/>
      <c r="BT8" s="422"/>
      <c r="BU8" s="423"/>
      <c r="BV8" s="421">
        <v>338810</v>
      </c>
      <c r="BW8" s="422"/>
      <c r="BX8" s="422"/>
      <c r="BY8" s="422"/>
      <c r="BZ8" s="422"/>
      <c r="CA8" s="422"/>
      <c r="CB8" s="422"/>
      <c r="CC8" s="423"/>
      <c r="CD8" s="424" t="s">
        <v>111</v>
      </c>
      <c r="CE8" s="425"/>
      <c r="CF8" s="425"/>
      <c r="CG8" s="425"/>
      <c r="CH8" s="425"/>
      <c r="CI8" s="425"/>
      <c r="CJ8" s="425"/>
      <c r="CK8" s="425"/>
      <c r="CL8" s="425"/>
      <c r="CM8" s="425"/>
      <c r="CN8" s="425"/>
      <c r="CO8" s="425"/>
      <c r="CP8" s="425"/>
      <c r="CQ8" s="425"/>
      <c r="CR8" s="425"/>
      <c r="CS8" s="426"/>
      <c r="CT8" s="461">
        <v>0.72</v>
      </c>
      <c r="CU8" s="462"/>
      <c r="CV8" s="462"/>
      <c r="CW8" s="462"/>
      <c r="CX8" s="462"/>
      <c r="CY8" s="462"/>
      <c r="CZ8" s="462"/>
      <c r="DA8" s="463"/>
      <c r="DB8" s="461">
        <v>0.72</v>
      </c>
      <c r="DC8" s="462"/>
      <c r="DD8" s="462"/>
      <c r="DE8" s="462"/>
      <c r="DF8" s="462"/>
      <c r="DG8" s="462"/>
      <c r="DH8" s="462"/>
      <c r="DI8" s="463"/>
    </row>
    <row r="9" spans="1:119" ht="18.75" customHeight="1" thickBot="1" x14ac:dyDescent="0.2">
      <c r="A9" s="181"/>
      <c r="B9" s="415" t="s">
        <v>112</v>
      </c>
      <c r="C9" s="416"/>
      <c r="D9" s="416"/>
      <c r="E9" s="416"/>
      <c r="F9" s="416"/>
      <c r="G9" s="416"/>
      <c r="H9" s="416"/>
      <c r="I9" s="416"/>
      <c r="J9" s="416"/>
      <c r="K9" s="464"/>
      <c r="L9" s="465" t="s">
        <v>113</v>
      </c>
      <c r="M9" s="466"/>
      <c r="N9" s="466"/>
      <c r="O9" s="466"/>
      <c r="P9" s="466"/>
      <c r="Q9" s="467"/>
      <c r="R9" s="468">
        <v>22208</v>
      </c>
      <c r="S9" s="469"/>
      <c r="T9" s="469"/>
      <c r="U9" s="469"/>
      <c r="V9" s="470"/>
      <c r="W9" s="378" t="s">
        <v>114</v>
      </c>
      <c r="X9" s="379"/>
      <c r="Y9" s="379"/>
      <c r="Z9" s="379"/>
      <c r="AA9" s="379"/>
      <c r="AB9" s="379"/>
      <c r="AC9" s="379"/>
      <c r="AD9" s="379"/>
      <c r="AE9" s="379"/>
      <c r="AF9" s="379"/>
      <c r="AG9" s="379"/>
      <c r="AH9" s="379"/>
      <c r="AI9" s="379"/>
      <c r="AJ9" s="379"/>
      <c r="AK9" s="379"/>
      <c r="AL9" s="380"/>
      <c r="AM9" s="450" t="s">
        <v>115</v>
      </c>
      <c r="AN9" s="451"/>
      <c r="AO9" s="451"/>
      <c r="AP9" s="451"/>
      <c r="AQ9" s="451"/>
      <c r="AR9" s="451"/>
      <c r="AS9" s="451"/>
      <c r="AT9" s="452"/>
      <c r="AU9" s="453" t="s">
        <v>116</v>
      </c>
      <c r="AV9" s="454"/>
      <c r="AW9" s="454"/>
      <c r="AX9" s="454"/>
      <c r="AY9" s="455" t="s">
        <v>117</v>
      </c>
      <c r="AZ9" s="456"/>
      <c r="BA9" s="456"/>
      <c r="BB9" s="456"/>
      <c r="BC9" s="456"/>
      <c r="BD9" s="456"/>
      <c r="BE9" s="456"/>
      <c r="BF9" s="456"/>
      <c r="BG9" s="456"/>
      <c r="BH9" s="456"/>
      <c r="BI9" s="456"/>
      <c r="BJ9" s="456"/>
      <c r="BK9" s="456"/>
      <c r="BL9" s="456"/>
      <c r="BM9" s="457"/>
      <c r="BN9" s="421">
        <v>81868</v>
      </c>
      <c r="BO9" s="422"/>
      <c r="BP9" s="422"/>
      <c r="BQ9" s="422"/>
      <c r="BR9" s="422"/>
      <c r="BS9" s="422"/>
      <c r="BT9" s="422"/>
      <c r="BU9" s="423"/>
      <c r="BV9" s="421">
        <v>-125374</v>
      </c>
      <c r="BW9" s="422"/>
      <c r="BX9" s="422"/>
      <c r="BY9" s="422"/>
      <c r="BZ9" s="422"/>
      <c r="CA9" s="422"/>
      <c r="CB9" s="422"/>
      <c r="CC9" s="423"/>
      <c r="CD9" s="424" t="s">
        <v>118</v>
      </c>
      <c r="CE9" s="425"/>
      <c r="CF9" s="425"/>
      <c r="CG9" s="425"/>
      <c r="CH9" s="425"/>
      <c r="CI9" s="425"/>
      <c r="CJ9" s="425"/>
      <c r="CK9" s="425"/>
      <c r="CL9" s="425"/>
      <c r="CM9" s="425"/>
      <c r="CN9" s="425"/>
      <c r="CO9" s="425"/>
      <c r="CP9" s="425"/>
      <c r="CQ9" s="425"/>
      <c r="CR9" s="425"/>
      <c r="CS9" s="426"/>
      <c r="CT9" s="418">
        <v>9.4</v>
      </c>
      <c r="CU9" s="419"/>
      <c r="CV9" s="419"/>
      <c r="CW9" s="419"/>
      <c r="CX9" s="419"/>
      <c r="CY9" s="419"/>
      <c r="CZ9" s="419"/>
      <c r="DA9" s="420"/>
      <c r="DB9" s="418">
        <v>9.9</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119</v>
      </c>
      <c r="M10" s="451"/>
      <c r="N10" s="451"/>
      <c r="O10" s="451"/>
      <c r="P10" s="451"/>
      <c r="Q10" s="452"/>
      <c r="R10" s="472">
        <v>22750</v>
      </c>
      <c r="S10" s="473"/>
      <c r="T10" s="473"/>
      <c r="U10" s="473"/>
      <c r="V10" s="474"/>
      <c r="W10" s="409"/>
      <c r="X10" s="410"/>
      <c r="Y10" s="410"/>
      <c r="Z10" s="410"/>
      <c r="AA10" s="410"/>
      <c r="AB10" s="410"/>
      <c r="AC10" s="410"/>
      <c r="AD10" s="410"/>
      <c r="AE10" s="410"/>
      <c r="AF10" s="410"/>
      <c r="AG10" s="410"/>
      <c r="AH10" s="410"/>
      <c r="AI10" s="410"/>
      <c r="AJ10" s="410"/>
      <c r="AK10" s="410"/>
      <c r="AL10" s="413"/>
      <c r="AM10" s="450" t="s">
        <v>120</v>
      </c>
      <c r="AN10" s="451"/>
      <c r="AO10" s="451"/>
      <c r="AP10" s="451"/>
      <c r="AQ10" s="451"/>
      <c r="AR10" s="451"/>
      <c r="AS10" s="451"/>
      <c r="AT10" s="452"/>
      <c r="AU10" s="453" t="s">
        <v>121</v>
      </c>
      <c r="AV10" s="454"/>
      <c r="AW10" s="454"/>
      <c r="AX10" s="454"/>
      <c r="AY10" s="455" t="s">
        <v>122</v>
      </c>
      <c r="AZ10" s="456"/>
      <c r="BA10" s="456"/>
      <c r="BB10" s="456"/>
      <c r="BC10" s="456"/>
      <c r="BD10" s="456"/>
      <c r="BE10" s="456"/>
      <c r="BF10" s="456"/>
      <c r="BG10" s="456"/>
      <c r="BH10" s="456"/>
      <c r="BI10" s="456"/>
      <c r="BJ10" s="456"/>
      <c r="BK10" s="456"/>
      <c r="BL10" s="456"/>
      <c r="BM10" s="457"/>
      <c r="BN10" s="421">
        <v>176230</v>
      </c>
      <c r="BO10" s="422"/>
      <c r="BP10" s="422"/>
      <c r="BQ10" s="422"/>
      <c r="BR10" s="422"/>
      <c r="BS10" s="422"/>
      <c r="BT10" s="422"/>
      <c r="BU10" s="423"/>
      <c r="BV10" s="421">
        <v>157076</v>
      </c>
      <c r="BW10" s="422"/>
      <c r="BX10" s="422"/>
      <c r="BY10" s="422"/>
      <c r="BZ10" s="422"/>
      <c r="CA10" s="422"/>
      <c r="CB10" s="422"/>
      <c r="CC10" s="423"/>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124</v>
      </c>
      <c r="M11" s="476"/>
      <c r="N11" s="476"/>
      <c r="O11" s="476"/>
      <c r="P11" s="476"/>
      <c r="Q11" s="477"/>
      <c r="R11" s="478" t="s">
        <v>125</v>
      </c>
      <c r="S11" s="479"/>
      <c r="T11" s="479"/>
      <c r="U11" s="479"/>
      <c r="V11" s="480"/>
      <c r="W11" s="409"/>
      <c r="X11" s="410"/>
      <c r="Y11" s="410"/>
      <c r="Z11" s="410"/>
      <c r="AA11" s="410"/>
      <c r="AB11" s="410"/>
      <c r="AC11" s="410"/>
      <c r="AD11" s="410"/>
      <c r="AE11" s="410"/>
      <c r="AF11" s="410"/>
      <c r="AG11" s="410"/>
      <c r="AH11" s="410"/>
      <c r="AI11" s="410"/>
      <c r="AJ11" s="410"/>
      <c r="AK11" s="410"/>
      <c r="AL11" s="413"/>
      <c r="AM11" s="450" t="s">
        <v>126</v>
      </c>
      <c r="AN11" s="451"/>
      <c r="AO11" s="451"/>
      <c r="AP11" s="451"/>
      <c r="AQ11" s="451"/>
      <c r="AR11" s="451"/>
      <c r="AS11" s="451"/>
      <c r="AT11" s="452"/>
      <c r="AU11" s="453" t="s">
        <v>127</v>
      </c>
      <c r="AV11" s="454"/>
      <c r="AW11" s="454"/>
      <c r="AX11" s="454"/>
      <c r="AY11" s="455" t="s">
        <v>128</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129</v>
      </c>
      <c r="CE11" s="425"/>
      <c r="CF11" s="425"/>
      <c r="CG11" s="425"/>
      <c r="CH11" s="425"/>
      <c r="CI11" s="425"/>
      <c r="CJ11" s="425"/>
      <c r="CK11" s="425"/>
      <c r="CL11" s="425"/>
      <c r="CM11" s="425"/>
      <c r="CN11" s="425"/>
      <c r="CO11" s="425"/>
      <c r="CP11" s="425"/>
      <c r="CQ11" s="425"/>
      <c r="CR11" s="425"/>
      <c r="CS11" s="426"/>
      <c r="CT11" s="461" t="s">
        <v>130</v>
      </c>
      <c r="CU11" s="462"/>
      <c r="CV11" s="462"/>
      <c r="CW11" s="462"/>
      <c r="CX11" s="462"/>
      <c r="CY11" s="462"/>
      <c r="CZ11" s="462"/>
      <c r="DA11" s="463"/>
      <c r="DB11" s="461" t="s">
        <v>130</v>
      </c>
      <c r="DC11" s="462"/>
      <c r="DD11" s="462"/>
      <c r="DE11" s="462"/>
      <c r="DF11" s="462"/>
      <c r="DG11" s="462"/>
      <c r="DH11" s="462"/>
      <c r="DI11" s="463"/>
    </row>
    <row r="12" spans="1:119" ht="18.75" customHeight="1" x14ac:dyDescent="0.15">
      <c r="A12" s="181"/>
      <c r="B12" s="481" t="s">
        <v>131</v>
      </c>
      <c r="C12" s="482"/>
      <c r="D12" s="482"/>
      <c r="E12" s="482"/>
      <c r="F12" s="482"/>
      <c r="G12" s="482"/>
      <c r="H12" s="482"/>
      <c r="I12" s="482"/>
      <c r="J12" s="482"/>
      <c r="K12" s="483"/>
      <c r="L12" s="490" t="s">
        <v>132</v>
      </c>
      <c r="M12" s="491"/>
      <c r="N12" s="491"/>
      <c r="O12" s="491"/>
      <c r="P12" s="491"/>
      <c r="Q12" s="492"/>
      <c r="R12" s="493">
        <v>22096</v>
      </c>
      <c r="S12" s="494"/>
      <c r="T12" s="494"/>
      <c r="U12" s="494"/>
      <c r="V12" s="495"/>
      <c r="W12" s="496" t="s">
        <v>1</v>
      </c>
      <c r="X12" s="454"/>
      <c r="Y12" s="454"/>
      <c r="Z12" s="454"/>
      <c r="AA12" s="454"/>
      <c r="AB12" s="497"/>
      <c r="AC12" s="498" t="s">
        <v>133</v>
      </c>
      <c r="AD12" s="499"/>
      <c r="AE12" s="499"/>
      <c r="AF12" s="499"/>
      <c r="AG12" s="500"/>
      <c r="AH12" s="498" t="s">
        <v>134</v>
      </c>
      <c r="AI12" s="499"/>
      <c r="AJ12" s="499"/>
      <c r="AK12" s="499"/>
      <c r="AL12" s="501"/>
      <c r="AM12" s="450" t="s">
        <v>135</v>
      </c>
      <c r="AN12" s="451"/>
      <c r="AO12" s="451"/>
      <c r="AP12" s="451"/>
      <c r="AQ12" s="451"/>
      <c r="AR12" s="451"/>
      <c r="AS12" s="451"/>
      <c r="AT12" s="452"/>
      <c r="AU12" s="453" t="s">
        <v>94</v>
      </c>
      <c r="AV12" s="454"/>
      <c r="AW12" s="454"/>
      <c r="AX12" s="454"/>
      <c r="AY12" s="455" t="s">
        <v>136</v>
      </c>
      <c r="AZ12" s="456"/>
      <c r="BA12" s="456"/>
      <c r="BB12" s="456"/>
      <c r="BC12" s="456"/>
      <c r="BD12" s="456"/>
      <c r="BE12" s="456"/>
      <c r="BF12" s="456"/>
      <c r="BG12" s="456"/>
      <c r="BH12" s="456"/>
      <c r="BI12" s="456"/>
      <c r="BJ12" s="456"/>
      <c r="BK12" s="456"/>
      <c r="BL12" s="456"/>
      <c r="BM12" s="457"/>
      <c r="BN12" s="421">
        <v>263000</v>
      </c>
      <c r="BO12" s="422"/>
      <c r="BP12" s="422"/>
      <c r="BQ12" s="422"/>
      <c r="BR12" s="422"/>
      <c r="BS12" s="422"/>
      <c r="BT12" s="422"/>
      <c r="BU12" s="423"/>
      <c r="BV12" s="421">
        <v>119810</v>
      </c>
      <c r="BW12" s="422"/>
      <c r="BX12" s="422"/>
      <c r="BY12" s="422"/>
      <c r="BZ12" s="422"/>
      <c r="CA12" s="422"/>
      <c r="CB12" s="422"/>
      <c r="CC12" s="423"/>
      <c r="CD12" s="424" t="s">
        <v>137</v>
      </c>
      <c r="CE12" s="425"/>
      <c r="CF12" s="425"/>
      <c r="CG12" s="425"/>
      <c r="CH12" s="425"/>
      <c r="CI12" s="425"/>
      <c r="CJ12" s="425"/>
      <c r="CK12" s="425"/>
      <c r="CL12" s="425"/>
      <c r="CM12" s="425"/>
      <c r="CN12" s="425"/>
      <c r="CO12" s="425"/>
      <c r="CP12" s="425"/>
      <c r="CQ12" s="425"/>
      <c r="CR12" s="425"/>
      <c r="CS12" s="426"/>
      <c r="CT12" s="461" t="s">
        <v>130</v>
      </c>
      <c r="CU12" s="462"/>
      <c r="CV12" s="462"/>
      <c r="CW12" s="462"/>
      <c r="CX12" s="462"/>
      <c r="CY12" s="462"/>
      <c r="CZ12" s="462"/>
      <c r="DA12" s="463"/>
      <c r="DB12" s="461" t="s">
        <v>130</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138</v>
      </c>
      <c r="N13" s="513"/>
      <c r="O13" s="513"/>
      <c r="P13" s="513"/>
      <c r="Q13" s="514"/>
      <c r="R13" s="505">
        <v>21703</v>
      </c>
      <c r="S13" s="506"/>
      <c r="T13" s="506"/>
      <c r="U13" s="506"/>
      <c r="V13" s="507"/>
      <c r="W13" s="437" t="s">
        <v>139</v>
      </c>
      <c r="X13" s="438"/>
      <c r="Y13" s="438"/>
      <c r="Z13" s="438"/>
      <c r="AA13" s="438"/>
      <c r="AB13" s="428"/>
      <c r="AC13" s="472">
        <v>112</v>
      </c>
      <c r="AD13" s="473"/>
      <c r="AE13" s="473"/>
      <c r="AF13" s="473"/>
      <c r="AG13" s="515"/>
      <c r="AH13" s="472">
        <v>84</v>
      </c>
      <c r="AI13" s="473"/>
      <c r="AJ13" s="473"/>
      <c r="AK13" s="473"/>
      <c r="AL13" s="474"/>
      <c r="AM13" s="450" t="s">
        <v>140</v>
      </c>
      <c r="AN13" s="451"/>
      <c r="AO13" s="451"/>
      <c r="AP13" s="451"/>
      <c r="AQ13" s="451"/>
      <c r="AR13" s="451"/>
      <c r="AS13" s="451"/>
      <c r="AT13" s="452"/>
      <c r="AU13" s="453" t="s">
        <v>141</v>
      </c>
      <c r="AV13" s="454"/>
      <c r="AW13" s="454"/>
      <c r="AX13" s="454"/>
      <c r="AY13" s="455" t="s">
        <v>142</v>
      </c>
      <c r="AZ13" s="456"/>
      <c r="BA13" s="456"/>
      <c r="BB13" s="456"/>
      <c r="BC13" s="456"/>
      <c r="BD13" s="456"/>
      <c r="BE13" s="456"/>
      <c r="BF13" s="456"/>
      <c r="BG13" s="456"/>
      <c r="BH13" s="456"/>
      <c r="BI13" s="456"/>
      <c r="BJ13" s="456"/>
      <c r="BK13" s="456"/>
      <c r="BL13" s="456"/>
      <c r="BM13" s="457"/>
      <c r="BN13" s="421">
        <v>-4902</v>
      </c>
      <c r="BO13" s="422"/>
      <c r="BP13" s="422"/>
      <c r="BQ13" s="422"/>
      <c r="BR13" s="422"/>
      <c r="BS13" s="422"/>
      <c r="BT13" s="422"/>
      <c r="BU13" s="423"/>
      <c r="BV13" s="421">
        <v>-88108</v>
      </c>
      <c r="BW13" s="422"/>
      <c r="BX13" s="422"/>
      <c r="BY13" s="422"/>
      <c r="BZ13" s="422"/>
      <c r="CA13" s="422"/>
      <c r="CB13" s="422"/>
      <c r="CC13" s="423"/>
      <c r="CD13" s="424" t="s">
        <v>143</v>
      </c>
      <c r="CE13" s="425"/>
      <c r="CF13" s="425"/>
      <c r="CG13" s="425"/>
      <c r="CH13" s="425"/>
      <c r="CI13" s="425"/>
      <c r="CJ13" s="425"/>
      <c r="CK13" s="425"/>
      <c r="CL13" s="425"/>
      <c r="CM13" s="425"/>
      <c r="CN13" s="425"/>
      <c r="CO13" s="425"/>
      <c r="CP13" s="425"/>
      <c r="CQ13" s="425"/>
      <c r="CR13" s="425"/>
      <c r="CS13" s="426"/>
      <c r="CT13" s="418">
        <v>6</v>
      </c>
      <c r="CU13" s="419"/>
      <c r="CV13" s="419"/>
      <c r="CW13" s="419"/>
      <c r="CX13" s="419"/>
      <c r="CY13" s="419"/>
      <c r="CZ13" s="419"/>
      <c r="DA13" s="420"/>
      <c r="DB13" s="418">
        <v>6.4</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144</v>
      </c>
      <c r="M14" s="503"/>
      <c r="N14" s="503"/>
      <c r="O14" s="503"/>
      <c r="P14" s="503"/>
      <c r="Q14" s="504"/>
      <c r="R14" s="505">
        <v>22227</v>
      </c>
      <c r="S14" s="506"/>
      <c r="T14" s="506"/>
      <c r="U14" s="506"/>
      <c r="V14" s="507"/>
      <c r="W14" s="411"/>
      <c r="X14" s="412"/>
      <c r="Y14" s="412"/>
      <c r="Z14" s="412"/>
      <c r="AA14" s="412"/>
      <c r="AB14" s="401"/>
      <c r="AC14" s="508">
        <v>1</v>
      </c>
      <c r="AD14" s="509"/>
      <c r="AE14" s="509"/>
      <c r="AF14" s="509"/>
      <c r="AG14" s="510"/>
      <c r="AH14" s="508">
        <v>0.8</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145</v>
      </c>
      <c r="CE14" s="517"/>
      <c r="CF14" s="517"/>
      <c r="CG14" s="517"/>
      <c r="CH14" s="517"/>
      <c r="CI14" s="517"/>
      <c r="CJ14" s="517"/>
      <c r="CK14" s="517"/>
      <c r="CL14" s="517"/>
      <c r="CM14" s="517"/>
      <c r="CN14" s="517"/>
      <c r="CO14" s="517"/>
      <c r="CP14" s="517"/>
      <c r="CQ14" s="517"/>
      <c r="CR14" s="517"/>
      <c r="CS14" s="518"/>
      <c r="CT14" s="519">
        <v>67.5</v>
      </c>
      <c r="CU14" s="520"/>
      <c r="CV14" s="520"/>
      <c r="CW14" s="520"/>
      <c r="CX14" s="520"/>
      <c r="CY14" s="520"/>
      <c r="CZ14" s="520"/>
      <c r="DA14" s="521"/>
      <c r="DB14" s="519">
        <v>81.5</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138</v>
      </c>
      <c r="N15" s="513"/>
      <c r="O15" s="513"/>
      <c r="P15" s="513"/>
      <c r="Q15" s="514"/>
      <c r="R15" s="505">
        <v>21829</v>
      </c>
      <c r="S15" s="506"/>
      <c r="T15" s="506"/>
      <c r="U15" s="506"/>
      <c r="V15" s="507"/>
      <c r="W15" s="437" t="s">
        <v>146</v>
      </c>
      <c r="X15" s="438"/>
      <c r="Y15" s="438"/>
      <c r="Z15" s="438"/>
      <c r="AA15" s="438"/>
      <c r="AB15" s="428"/>
      <c r="AC15" s="472">
        <v>3163</v>
      </c>
      <c r="AD15" s="473"/>
      <c r="AE15" s="473"/>
      <c r="AF15" s="473"/>
      <c r="AG15" s="515"/>
      <c r="AH15" s="472">
        <v>3169</v>
      </c>
      <c r="AI15" s="473"/>
      <c r="AJ15" s="473"/>
      <c r="AK15" s="473"/>
      <c r="AL15" s="474"/>
      <c r="AM15" s="450"/>
      <c r="AN15" s="451"/>
      <c r="AO15" s="451"/>
      <c r="AP15" s="451"/>
      <c r="AQ15" s="451"/>
      <c r="AR15" s="451"/>
      <c r="AS15" s="451"/>
      <c r="AT15" s="452"/>
      <c r="AU15" s="453"/>
      <c r="AV15" s="454"/>
      <c r="AW15" s="454"/>
      <c r="AX15" s="454"/>
      <c r="AY15" s="381" t="s">
        <v>147</v>
      </c>
      <c r="AZ15" s="382"/>
      <c r="BA15" s="382"/>
      <c r="BB15" s="382"/>
      <c r="BC15" s="382"/>
      <c r="BD15" s="382"/>
      <c r="BE15" s="382"/>
      <c r="BF15" s="382"/>
      <c r="BG15" s="382"/>
      <c r="BH15" s="382"/>
      <c r="BI15" s="382"/>
      <c r="BJ15" s="382"/>
      <c r="BK15" s="382"/>
      <c r="BL15" s="382"/>
      <c r="BM15" s="383"/>
      <c r="BN15" s="384">
        <v>2748554</v>
      </c>
      <c r="BO15" s="385"/>
      <c r="BP15" s="385"/>
      <c r="BQ15" s="385"/>
      <c r="BR15" s="385"/>
      <c r="BS15" s="385"/>
      <c r="BT15" s="385"/>
      <c r="BU15" s="386"/>
      <c r="BV15" s="384">
        <v>2622676</v>
      </c>
      <c r="BW15" s="385"/>
      <c r="BX15" s="385"/>
      <c r="BY15" s="385"/>
      <c r="BZ15" s="385"/>
      <c r="CA15" s="385"/>
      <c r="CB15" s="385"/>
      <c r="CC15" s="386"/>
      <c r="CD15" s="522" t="s">
        <v>148</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149</v>
      </c>
      <c r="M16" s="533"/>
      <c r="N16" s="533"/>
      <c r="O16" s="533"/>
      <c r="P16" s="533"/>
      <c r="Q16" s="534"/>
      <c r="R16" s="525" t="s">
        <v>150</v>
      </c>
      <c r="S16" s="526"/>
      <c r="T16" s="526"/>
      <c r="U16" s="526"/>
      <c r="V16" s="527"/>
      <c r="W16" s="411"/>
      <c r="X16" s="412"/>
      <c r="Y16" s="412"/>
      <c r="Z16" s="412"/>
      <c r="AA16" s="412"/>
      <c r="AB16" s="401"/>
      <c r="AC16" s="508">
        <v>29.5</v>
      </c>
      <c r="AD16" s="509"/>
      <c r="AE16" s="509"/>
      <c r="AF16" s="509"/>
      <c r="AG16" s="510"/>
      <c r="AH16" s="508">
        <v>30.3</v>
      </c>
      <c r="AI16" s="509"/>
      <c r="AJ16" s="509"/>
      <c r="AK16" s="509"/>
      <c r="AL16" s="511"/>
      <c r="AM16" s="450"/>
      <c r="AN16" s="451"/>
      <c r="AO16" s="451"/>
      <c r="AP16" s="451"/>
      <c r="AQ16" s="451"/>
      <c r="AR16" s="451"/>
      <c r="AS16" s="451"/>
      <c r="AT16" s="452"/>
      <c r="AU16" s="453"/>
      <c r="AV16" s="454"/>
      <c r="AW16" s="454"/>
      <c r="AX16" s="454"/>
      <c r="AY16" s="455" t="s">
        <v>151</v>
      </c>
      <c r="AZ16" s="456"/>
      <c r="BA16" s="456"/>
      <c r="BB16" s="456"/>
      <c r="BC16" s="456"/>
      <c r="BD16" s="456"/>
      <c r="BE16" s="456"/>
      <c r="BF16" s="456"/>
      <c r="BG16" s="456"/>
      <c r="BH16" s="456"/>
      <c r="BI16" s="456"/>
      <c r="BJ16" s="456"/>
      <c r="BK16" s="456"/>
      <c r="BL16" s="456"/>
      <c r="BM16" s="457"/>
      <c r="BN16" s="421">
        <v>3787725</v>
      </c>
      <c r="BO16" s="422"/>
      <c r="BP16" s="422"/>
      <c r="BQ16" s="422"/>
      <c r="BR16" s="422"/>
      <c r="BS16" s="422"/>
      <c r="BT16" s="422"/>
      <c r="BU16" s="423"/>
      <c r="BV16" s="421">
        <v>3640928</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152</v>
      </c>
      <c r="N17" s="529"/>
      <c r="O17" s="529"/>
      <c r="P17" s="529"/>
      <c r="Q17" s="530"/>
      <c r="R17" s="525" t="s">
        <v>150</v>
      </c>
      <c r="S17" s="526"/>
      <c r="T17" s="526"/>
      <c r="U17" s="526"/>
      <c r="V17" s="527"/>
      <c r="W17" s="437" t="s">
        <v>153</v>
      </c>
      <c r="X17" s="438"/>
      <c r="Y17" s="438"/>
      <c r="Z17" s="438"/>
      <c r="AA17" s="438"/>
      <c r="AB17" s="428"/>
      <c r="AC17" s="472">
        <v>7464</v>
      </c>
      <c r="AD17" s="473"/>
      <c r="AE17" s="473"/>
      <c r="AF17" s="473"/>
      <c r="AG17" s="515"/>
      <c r="AH17" s="472">
        <v>7223</v>
      </c>
      <c r="AI17" s="473"/>
      <c r="AJ17" s="473"/>
      <c r="AK17" s="473"/>
      <c r="AL17" s="474"/>
      <c r="AM17" s="450"/>
      <c r="AN17" s="451"/>
      <c r="AO17" s="451"/>
      <c r="AP17" s="451"/>
      <c r="AQ17" s="451"/>
      <c r="AR17" s="451"/>
      <c r="AS17" s="451"/>
      <c r="AT17" s="452"/>
      <c r="AU17" s="453"/>
      <c r="AV17" s="454"/>
      <c r="AW17" s="454"/>
      <c r="AX17" s="454"/>
      <c r="AY17" s="455" t="s">
        <v>154</v>
      </c>
      <c r="AZ17" s="456"/>
      <c r="BA17" s="456"/>
      <c r="BB17" s="456"/>
      <c r="BC17" s="456"/>
      <c r="BD17" s="456"/>
      <c r="BE17" s="456"/>
      <c r="BF17" s="456"/>
      <c r="BG17" s="456"/>
      <c r="BH17" s="456"/>
      <c r="BI17" s="456"/>
      <c r="BJ17" s="456"/>
      <c r="BK17" s="456"/>
      <c r="BL17" s="456"/>
      <c r="BM17" s="457"/>
      <c r="BN17" s="421">
        <v>3496691</v>
      </c>
      <c r="BO17" s="422"/>
      <c r="BP17" s="422"/>
      <c r="BQ17" s="422"/>
      <c r="BR17" s="422"/>
      <c r="BS17" s="422"/>
      <c r="BT17" s="422"/>
      <c r="BU17" s="423"/>
      <c r="BV17" s="421">
        <v>3354731</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155</v>
      </c>
      <c r="C18" s="464"/>
      <c r="D18" s="464"/>
      <c r="E18" s="536"/>
      <c r="F18" s="536"/>
      <c r="G18" s="536"/>
      <c r="H18" s="536"/>
      <c r="I18" s="536"/>
      <c r="J18" s="536"/>
      <c r="K18" s="536"/>
      <c r="L18" s="537">
        <v>10.3</v>
      </c>
      <c r="M18" s="537"/>
      <c r="N18" s="537"/>
      <c r="O18" s="537"/>
      <c r="P18" s="537"/>
      <c r="Q18" s="537"/>
      <c r="R18" s="538"/>
      <c r="S18" s="538"/>
      <c r="T18" s="538"/>
      <c r="U18" s="538"/>
      <c r="V18" s="539"/>
      <c r="W18" s="439"/>
      <c r="X18" s="440"/>
      <c r="Y18" s="440"/>
      <c r="Z18" s="440"/>
      <c r="AA18" s="440"/>
      <c r="AB18" s="431"/>
      <c r="AC18" s="540">
        <v>69.5</v>
      </c>
      <c r="AD18" s="541"/>
      <c r="AE18" s="541"/>
      <c r="AF18" s="541"/>
      <c r="AG18" s="542"/>
      <c r="AH18" s="540">
        <v>68.900000000000006</v>
      </c>
      <c r="AI18" s="541"/>
      <c r="AJ18" s="541"/>
      <c r="AK18" s="541"/>
      <c r="AL18" s="543"/>
      <c r="AM18" s="450"/>
      <c r="AN18" s="451"/>
      <c r="AO18" s="451"/>
      <c r="AP18" s="451"/>
      <c r="AQ18" s="451"/>
      <c r="AR18" s="451"/>
      <c r="AS18" s="451"/>
      <c r="AT18" s="452"/>
      <c r="AU18" s="453"/>
      <c r="AV18" s="454"/>
      <c r="AW18" s="454"/>
      <c r="AX18" s="454"/>
      <c r="AY18" s="455" t="s">
        <v>156</v>
      </c>
      <c r="AZ18" s="456"/>
      <c r="BA18" s="456"/>
      <c r="BB18" s="456"/>
      <c r="BC18" s="456"/>
      <c r="BD18" s="456"/>
      <c r="BE18" s="456"/>
      <c r="BF18" s="456"/>
      <c r="BG18" s="456"/>
      <c r="BH18" s="456"/>
      <c r="BI18" s="456"/>
      <c r="BJ18" s="456"/>
      <c r="BK18" s="456"/>
      <c r="BL18" s="456"/>
      <c r="BM18" s="457"/>
      <c r="BN18" s="421">
        <v>4297309</v>
      </c>
      <c r="BO18" s="422"/>
      <c r="BP18" s="422"/>
      <c r="BQ18" s="422"/>
      <c r="BR18" s="422"/>
      <c r="BS18" s="422"/>
      <c r="BT18" s="422"/>
      <c r="BU18" s="423"/>
      <c r="BV18" s="421">
        <v>4399901</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157</v>
      </c>
      <c r="C19" s="464"/>
      <c r="D19" s="464"/>
      <c r="E19" s="536"/>
      <c r="F19" s="536"/>
      <c r="G19" s="536"/>
      <c r="H19" s="536"/>
      <c r="I19" s="536"/>
      <c r="J19" s="536"/>
      <c r="K19" s="536"/>
      <c r="L19" s="544">
        <v>2156</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158</v>
      </c>
      <c r="AZ19" s="456"/>
      <c r="BA19" s="456"/>
      <c r="BB19" s="456"/>
      <c r="BC19" s="456"/>
      <c r="BD19" s="456"/>
      <c r="BE19" s="456"/>
      <c r="BF19" s="456"/>
      <c r="BG19" s="456"/>
      <c r="BH19" s="456"/>
      <c r="BI19" s="456"/>
      <c r="BJ19" s="456"/>
      <c r="BK19" s="456"/>
      <c r="BL19" s="456"/>
      <c r="BM19" s="457"/>
      <c r="BN19" s="421">
        <v>5727201</v>
      </c>
      <c r="BO19" s="422"/>
      <c r="BP19" s="422"/>
      <c r="BQ19" s="422"/>
      <c r="BR19" s="422"/>
      <c r="BS19" s="422"/>
      <c r="BT19" s="422"/>
      <c r="BU19" s="423"/>
      <c r="BV19" s="421">
        <v>5387670</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159</v>
      </c>
      <c r="C20" s="464"/>
      <c r="D20" s="464"/>
      <c r="E20" s="536"/>
      <c r="F20" s="536"/>
      <c r="G20" s="536"/>
      <c r="H20" s="536"/>
      <c r="I20" s="536"/>
      <c r="J20" s="536"/>
      <c r="K20" s="536"/>
      <c r="L20" s="544">
        <v>8595</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160</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161</v>
      </c>
      <c r="C22" s="559"/>
      <c r="D22" s="560"/>
      <c r="E22" s="433" t="s">
        <v>1</v>
      </c>
      <c r="F22" s="438"/>
      <c r="G22" s="438"/>
      <c r="H22" s="438"/>
      <c r="I22" s="438"/>
      <c r="J22" s="438"/>
      <c r="K22" s="428"/>
      <c r="L22" s="433" t="s">
        <v>162</v>
      </c>
      <c r="M22" s="438"/>
      <c r="N22" s="438"/>
      <c r="O22" s="438"/>
      <c r="P22" s="428"/>
      <c r="Q22" s="567" t="s">
        <v>163</v>
      </c>
      <c r="R22" s="568"/>
      <c r="S22" s="568"/>
      <c r="T22" s="568"/>
      <c r="U22" s="568"/>
      <c r="V22" s="569"/>
      <c r="W22" s="573" t="s">
        <v>164</v>
      </c>
      <c r="X22" s="559"/>
      <c r="Y22" s="560"/>
      <c r="Z22" s="433" t="s">
        <v>1</v>
      </c>
      <c r="AA22" s="438"/>
      <c r="AB22" s="438"/>
      <c r="AC22" s="438"/>
      <c r="AD22" s="438"/>
      <c r="AE22" s="438"/>
      <c r="AF22" s="438"/>
      <c r="AG22" s="428"/>
      <c r="AH22" s="586" t="s">
        <v>165</v>
      </c>
      <c r="AI22" s="438"/>
      <c r="AJ22" s="438"/>
      <c r="AK22" s="438"/>
      <c r="AL22" s="428"/>
      <c r="AM22" s="586" t="s">
        <v>166</v>
      </c>
      <c r="AN22" s="587"/>
      <c r="AO22" s="587"/>
      <c r="AP22" s="587"/>
      <c r="AQ22" s="587"/>
      <c r="AR22" s="588"/>
      <c r="AS22" s="567" t="s">
        <v>163</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167</v>
      </c>
      <c r="AZ23" s="382"/>
      <c r="BA23" s="382"/>
      <c r="BB23" s="382"/>
      <c r="BC23" s="382"/>
      <c r="BD23" s="382"/>
      <c r="BE23" s="382"/>
      <c r="BF23" s="382"/>
      <c r="BG23" s="382"/>
      <c r="BH23" s="382"/>
      <c r="BI23" s="382"/>
      <c r="BJ23" s="382"/>
      <c r="BK23" s="382"/>
      <c r="BL23" s="382"/>
      <c r="BM23" s="383"/>
      <c r="BN23" s="421">
        <v>6774592</v>
      </c>
      <c r="BO23" s="422"/>
      <c r="BP23" s="422"/>
      <c r="BQ23" s="422"/>
      <c r="BR23" s="422"/>
      <c r="BS23" s="422"/>
      <c r="BT23" s="422"/>
      <c r="BU23" s="423"/>
      <c r="BV23" s="421">
        <v>6945915</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168</v>
      </c>
      <c r="F24" s="451"/>
      <c r="G24" s="451"/>
      <c r="H24" s="451"/>
      <c r="I24" s="451"/>
      <c r="J24" s="451"/>
      <c r="K24" s="452"/>
      <c r="L24" s="472">
        <v>1</v>
      </c>
      <c r="M24" s="473"/>
      <c r="N24" s="473"/>
      <c r="O24" s="473"/>
      <c r="P24" s="515"/>
      <c r="Q24" s="472">
        <v>7290</v>
      </c>
      <c r="R24" s="473"/>
      <c r="S24" s="473"/>
      <c r="T24" s="473"/>
      <c r="U24" s="473"/>
      <c r="V24" s="515"/>
      <c r="W24" s="574"/>
      <c r="X24" s="562"/>
      <c r="Y24" s="563"/>
      <c r="Z24" s="471" t="s">
        <v>169</v>
      </c>
      <c r="AA24" s="451"/>
      <c r="AB24" s="451"/>
      <c r="AC24" s="451"/>
      <c r="AD24" s="451"/>
      <c r="AE24" s="451"/>
      <c r="AF24" s="451"/>
      <c r="AG24" s="452"/>
      <c r="AH24" s="472">
        <v>111</v>
      </c>
      <c r="AI24" s="473"/>
      <c r="AJ24" s="473"/>
      <c r="AK24" s="473"/>
      <c r="AL24" s="515"/>
      <c r="AM24" s="472">
        <v>331113</v>
      </c>
      <c r="AN24" s="473"/>
      <c r="AO24" s="473"/>
      <c r="AP24" s="473"/>
      <c r="AQ24" s="473"/>
      <c r="AR24" s="515"/>
      <c r="AS24" s="472">
        <v>2983</v>
      </c>
      <c r="AT24" s="473"/>
      <c r="AU24" s="473"/>
      <c r="AV24" s="473"/>
      <c r="AW24" s="473"/>
      <c r="AX24" s="474"/>
      <c r="AY24" s="594" t="s">
        <v>170</v>
      </c>
      <c r="AZ24" s="595"/>
      <c r="BA24" s="595"/>
      <c r="BB24" s="595"/>
      <c r="BC24" s="595"/>
      <c r="BD24" s="595"/>
      <c r="BE24" s="595"/>
      <c r="BF24" s="595"/>
      <c r="BG24" s="595"/>
      <c r="BH24" s="595"/>
      <c r="BI24" s="595"/>
      <c r="BJ24" s="595"/>
      <c r="BK24" s="595"/>
      <c r="BL24" s="595"/>
      <c r="BM24" s="596"/>
      <c r="BN24" s="421">
        <v>3995692</v>
      </c>
      <c r="BO24" s="422"/>
      <c r="BP24" s="422"/>
      <c r="BQ24" s="422"/>
      <c r="BR24" s="422"/>
      <c r="BS24" s="422"/>
      <c r="BT24" s="422"/>
      <c r="BU24" s="423"/>
      <c r="BV24" s="421">
        <v>3925685</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171</v>
      </c>
      <c r="F25" s="451"/>
      <c r="G25" s="451"/>
      <c r="H25" s="451"/>
      <c r="I25" s="451"/>
      <c r="J25" s="451"/>
      <c r="K25" s="452"/>
      <c r="L25" s="472">
        <v>1</v>
      </c>
      <c r="M25" s="473"/>
      <c r="N25" s="473"/>
      <c r="O25" s="473"/>
      <c r="P25" s="515"/>
      <c r="Q25" s="472">
        <v>6255</v>
      </c>
      <c r="R25" s="473"/>
      <c r="S25" s="473"/>
      <c r="T25" s="473"/>
      <c r="U25" s="473"/>
      <c r="V25" s="515"/>
      <c r="W25" s="574"/>
      <c r="X25" s="562"/>
      <c r="Y25" s="563"/>
      <c r="Z25" s="471" t="s">
        <v>172</v>
      </c>
      <c r="AA25" s="451"/>
      <c r="AB25" s="451"/>
      <c r="AC25" s="451"/>
      <c r="AD25" s="451"/>
      <c r="AE25" s="451"/>
      <c r="AF25" s="451"/>
      <c r="AG25" s="452"/>
      <c r="AH25" s="472" t="s">
        <v>130</v>
      </c>
      <c r="AI25" s="473"/>
      <c r="AJ25" s="473"/>
      <c r="AK25" s="473"/>
      <c r="AL25" s="515"/>
      <c r="AM25" s="472" t="s">
        <v>130</v>
      </c>
      <c r="AN25" s="473"/>
      <c r="AO25" s="473"/>
      <c r="AP25" s="473"/>
      <c r="AQ25" s="473"/>
      <c r="AR25" s="515"/>
      <c r="AS25" s="472" t="s">
        <v>130</v>
      </c>
      <c r="AT25" s="473"/>
      <c r="AU25" s="473"/>
      <c r="AV25" s="473"/>
      <c r="AW25" s="473"/>
      <c r="AX25" s="474"/>
      <c r="AY25" s="381" t="s">
        <v>173</v>
      </c>
      <c r="AZ25" s="382"/>
      <c r="BA25" s="382"/>
      <c r="BB25" s="382"/>
      <c r="BC25" s="382"/>
      <c r="BD25" s="382"/>
      <c r="BE25" s="382"/>
      <c r="BF25" s="382"/>
      <c r="BG25" s="382"/>
      <c r="BH25" s="382"/>
      <c r="BI25" s="382"/>
      <c r="BJ25" s="382"/>
      <c r="BK25" s="382"/>
      <c r="BL25" s="382"/>
      <c r="BM25" s="383"/>
      <c r="BN25" s="384">
        <v>22720</v>
      </c>
      <c r="BO25" s="385"/>
      <c r="BP25" s="385"/>
      <c r="BQ25" s="385"/>
      <c r="BR25" s="385"/>
      <c r="BS25" s="385"/>
      <c r="BT25" s="385"/>
      <c r="BU25" s="386"/>
      <c r="BV25" s="384">
        <v>50573</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174</v>
      </c>
      <c r="F26" s="451"/>
      <c r="G26" s="451"/>
      <c r="H26" s="451"/>
      <c r="I26" s="451"/>
      <c r="J26" s="451"/>
      <c r="K26" s="452"/>
      <c r="L26" s="472" t="s">
        <v>130</v>
      </c>
      <c r="M26" s="473"/>
      <c r="N26" s="473"/>
      <c r="O26" s="473"/>
      <c r="P26" s="515"/>
      <c r="Q26" s="472" t="s">
        <v>130</v>
      </c>
      <c r="R26" s="473"/>
      <c r="S26" s="473"/>
      <c r="T26" s="473"/>
      <c r="U26" s="473"/>
      <c r="V26" s="515"/>
      <c r="W26" s="574"/>
      <c r="X26" s="562"/>
      <c r="Y26" s="563"/>
      <c r="Z26" s="471" t="s">
        <v>175</v>
      </c>
      <c r="AA26" s="584"/>
      <c r="AB26" s="584"/>
      <c r="AC26" s="584"/>
      <c r="AD26" s="584"/>
      <c r="AE26" s="584"/>
      <c r="AF26" s="584"/>
      <c r="AG26" s="585"/>
      <c r="AH26" s="472" t="s">
        <v>130</v>
      </c>
      <c r="AI26" s="473"/>
      <c r="AJ26" s="473"/>
      <c r="AK26" s="473"/>
      <c r="AL26" s="515"/>
      <c r="AM26" s="472" t="s">
        <v>130</v>
      </c>
      <c r="AN26" s="473"/>
      <c r="AO26" s="473"/>
      <c r="AP26" s="473"/>
      <c r="AQ26" s="473"/>
      <c r="AR26" s="515"/>
      <c r="AS26" s="472" t="s">
        <v>130</v>
      </c>
      <c r="AT26" s="473"/>
      <c r="AU26" s="473"/>
      <c r="AV26" s="473"/>
      <c r="AW26" s="473"/>
      <c r="AX26" s="474"/>
      <c r="AY26" s="424" t="s">
        <v>176</v>
      </c>
      <c r="AZ26" s="425"/>
      <c r="BA26" s="425"/>
      <c r="BB26" s="425"/>
      <c r="BC26" s="425"/>
      <c r="BD26" s="425"/>
      <c r="BE26" s="425"/>
      <c r="BF26" s="425"/>
      <c r="BG26" s="425"/>
      <c r="BH26" s="425"/>
      <c r="BI26" s="425"/>
      <c r="BJ26" s="425"/>
      <c r="BK26" s="425"/>
      <c r="BL26" s="425"/>
      <c r="BM26" s="426"/>
      <c r="BN26" s="421" t="s">
        <v>130</v>
      </c>
      <c r="BO26" s="422"/>
      <c r="BP26" s="422"/>
      <c r="BQ26" s="422"/>
      <c r="BR26" s="422"/>
      <c r="BS26" s="422"/>
      <c r="BT26" s="422"/>
      <c r="BU26" s="423"/>
      <c r="BV26" s="421" t="s">
        <v>130</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177</v>
      </c>
      <c r="F27" s="451"/>
      <c r="G27" s="451"/>
      <c r="H27" s="451"/>
      <c r="I27" s="451"/>
      <c r="J27" s="451"/>
      <c r="K27" s="452"/>
      <c r="L27" s="472">
        <v>1</v>
      </c>
      <c r="M27" s="473"/>
      <c r="N27" s="473"/>
      <c r="O27" s="473"/>
      <c r="P27" s="515"/>
      <c r="Q27" s="472">
        <v>3000</v>
      </c>
      <c r="R27" s="473"/>
      <c r="S27" s="473"/>
      <c r="T27" s="473"/>
      <c r="U27" s="473"/>
      <c r="V27" s="515"/>
      <c r="W27" s="574"/>
      <c r="X27" s="562"/>
      <c r="Y27" s="563"/>
      <c r="Z27" s="471" t="s">
        <v>178</v>
      </c>
      <c r="AA27" s="451"/>
      <c r="AB27" s="451"/>
      <c r="AC27" s="451"/>
      <c r="AD27" s="451"/>
      <c r="AE27" s="451"/>
      <c r="AF27" s="451"/>
      <c r="AG27" s="452"/>
      <c r="AH27" s="472" t="s">
        <v>130</v>
      </c>
      <c r="AI27" s="473"/>
      <c r="AJ27" s="473"/>
      <c r="AK27" s="473"/>
      <c r="AL27" s="515"/>
      <c r="AM27" s="472" t="s">
        <v>179</v>
      </c>
      <c r="AN27" s="473"/>
      <c r="AO27" s="473"/>
      <c r="AP27" s="473"/>
      <c r="AQ27" s="473"/>
      <c r="AR27" s="515"/>
      <c r="AS27" s="472" t="s">
        <v>130</v>
      </c>
      <c r="AT27" s="473"/>
      <c r="AU27" s="473"/>
      <c r="AV27" s="473"/>
      <c r="AW27" s="473"/>
      <c r="AX27" s="474"/>
      <c r="AY27" s="516" t="s">
        <v>180</v>
      </c>
      <c r="AZ27" s="517"/>
      <c r="BA27" s="517"/>
      <c r="BB27" s="517"/>
      <c r="BC27" s="517"/>
      <c r="BD27" s="517"/>
      <c r="BE27" s="517"/>
      <c r="BF27" s="517"/>
      <c r="BG27" s="517"/>
      <c r="BH27" s="517"/>
      <c r="BI27" s="517"/>
      <c r="BJ27" s="517"/>
      <c r="BK27" s="517"/>
      <c r="BL27" s="517"/>
      <c r="BM27" s="518"/>
      <c r="BN27" s="597" t="s">
        <v>130</v>
      </c>
      <c r="BO27" s="598"/>
      <c r="BP27" s="598"/>
      <c r="BQ27" s="598"/>
      <c r="BR27" s="598"/>
      <c r="BS27" s="598"/>
      <c r="BT27" s="598"/>
      <c r="BU27" s="599"/>
      <c r="BV27" s="597" t="s">
        <v>130</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181</v>
      </c>
      <c r="F28" s="451"/>
      <c r="G28" s="451"/>
      <c r="H28" s="451"/>
      <c r="I28" s="451"/>
      <c r="J28" s="451"/>
      <c r="K28" s="452"/>
      <c r="L28" s="472">
        <v>1</v>
      </c>
      <c r="M28" s="473"/>
      <c r="N28" s="473"/>
      <c r="O28" s="473"/>
      <c r="P28" s="515"/>
      <c r="Q28" s="472">
        <v>2600</v>
      </c>
      <c r="R28" s="473"/>
      <c r="S28" s="473"/>
      <c r="T28" s="473"/>
      <c r="U28" s="473"/>
      <c r="V28" s="515"/>
      <c r="W28" s="574"/>
      <c r="X28" s="562"/>
      <c r="Y28" s="563"/>
      <c r="Z28" s="471" t="s">
        <v>182</v>
      </c>
      <c r="AA28" s="451"/>
      <c r="AB28" s="451"/>
      <c r="AC28" s="451"/>
      <c r="AD28" s="451"/>
      <c r="AE28" s="451"/>
      <c r="AF28" s="451"/>
      <c r="AG28" s="452"/>
      <c r="AH28" s="472" t="s">
        <v>130</v>
      </c>
      <c r="AI28" s="473"/>
      <c r="AJ28" s="473"/>
      <c r="AK28" s="473"/>
      <c r="AL28" s="515"/>
      <c r="AM28" s="472" t="s">
        <v>130</v>
      </c>
      <c r="AN28" s="473"/>
      <c r="AO28" s="473"/>
      <c r="AP28" s="473"/>
      <c r="AQ28" s="473"/>
      <c r="AR28" s="515"/>
      <c r="AS28" s="472" t="s">
        <v>130</v>
      </c>
      <c r="AT28" s="473"/>
      <c r="AU28" s="473"/>
      <c r="AV28" s="473"/>
      <c r="AW28" s="473"/>
      <c r="AX28" s="474"/>
      <c r="AY28" s="600" t="s">
        <v>183</v>
      </c>
      <c r="AZ28" s="601"/>
      <c r="BA28" s="601"/>
      <c r="BB28" s="602"/>
      <c r="BC28" s="381" t="s">
        <v>48</v>
      </c>
      <c r="BD28" s="382"/>
      <c r="BE28" s="382"/>
      <c r="BF28" s="382"/>
      <c r="BG28" s="382"/>
      <c r="BH28" s="382"/>
      <c r="BI28" s="382"/>
      <c r="BJ28" s="382"/>
      <c r="BK28" s="382"/>
      <c r="BL28" s="382"/>
      <c r="BM28" s="383"/>
      <c r="BN28" s="384">
        <v>606418</v>
      </c>
      <c r="BO28" s="385"/>
      <c r="BP28" s="385"/>
      <c r="BQ28" s="385"/>
      <c r="BR28" s="385"/>
      <c r="BS28" s="385"/>
      <c r="BT28" s="385"/>
      <c r="BU28" s="386"/>
      <c r="BV28" s="384">
        <v>693188</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184</v>
      </c>
      <c r="F29" s="451"/>
      <c r="G29" s="451"/>
      <c r="H29" s="451"/>
      <c r="I29" s="451"/>
      <c r="J29" s="451"/>
      <c r="K29" s="452"/>
      <c r="L29" s="472">
        <v>8</v>
      </c>
      <c r="M29" s="473"/>
      <c r="N29" s="473"/>
      <c r="O29" s="473"/>
      <c r="P29" s="515"/>
      <c r="Q29" s="472">
        <v>2400</v>
      </c>
      <c r="R29" s="473"/>
      <c r="S29" s="473"/>
      <c r="T29" s="473"/>
      <c r="U29" s="473"/>
      <c r="V29" s="515"/>
      <c r="W29" s="575"/>
      <c r="X29" s="576"/>
      <c r="Y29" s="577"/>
      <c r="Z29" s="471" t="s">
        <v>185</v>
      </c>
      <c r="AA29" s="451"/>
      <c r="AB29" s="451"/>
      <c r="AC29" s="451"/>
      <c r="AD29" s="451"/>
      <c r="AE29" s="451"/>
      <c r="AF29" s="451"/>
      <c r="AG29" s="452"/>
      <c r="AH29" s="472">
        <v>111</v>
      </c>
      <c r="AI29" s="473"/>
      <c r="AJ29" s="473"/>
      <c r="AK29" s="473"/>
      <c r="AL29" s="515"/>
      <c r="AM29" s="472">
        <v>331113</v>
      </c>
      <c r="AN29" s="473"/>
      <c r="AO29" s="473"/>
      <c r="AP29" s="473"/>
      <c r="AQ29" s="473"/>
      <c r="AR29" s="515"/>
      <c r="AS29" s="472">
        <v>2983</v>
      </c>
      <c r="AT29" s="473"/>
      <c r="AU29" s="473"/>
      <c r="AV29" s="473"/>
      <c r="AW29" s="473"/>
      <c r="AX29" s="474"/>
      <c r="AY29" s="603"/>
      <c r="AZ29" s="604"/>
      <c r="BA29" s="604"/>
      <c r="BB29" s="605"/>
      <c r="BC29" s="455" t="s">
        <v>186</v>
      </c>
      <c r="BD29" s="456"/>
      <c r="BE29" s="456"/>
      <c r="BF29" s="456"/>
      <c r="BG29" s="456"/>
      <c r="BH29" s="456"/>
      <c r="BI29" s="456"/>
      <c r="BJ29" s="456"/>
      <c r="BK29" s="456"/>
      <c r="BL29" s="456"/>
      <c r="BM29" s="457"/>
      <c r="BN29" s="421">
        <v>11129</v>
      </c>
      <c r="BO29" s="422"/>
      <c r="BP29" s="422"/>
      <c r="BQ29" s="422"/>
      <c r="BR29" s="422"/>
      <c r="BS29" s="422"/>
      <c r="BT29" s="422"/>
      <c r="BU29" s="423"/>
      <c r="BV29" s="421">
        <v>11128</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187</v>
      </c>
      <c r="X30" s="582"/>
      <c r="Y30" s="582"/>
      <c r="Z30" s="582"/>
      <c r="AA30" s="582"/>
      <c r="AB30" s="582"/>
      <c r="AC30" s="582"/>
      <c r="AD30" s="582"/>
      <c r="AE30" s="582"/>
      <c r="AF30" s="582"/>
      <c r="AG30" s="583"/>
      <c r="AH30" s="540">
        <v>97</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656233</v>
      </c>
      <c r="BO30" s="598"/>
      <c r="BP30" s="598"/>
      <c r="BQ30" s="598"/>
      <c r="BR30" s="598"/>
      <c r="BS30" s="598"/>
      <c r="BT30" s="598"/>
      <c r="BU30" s="599"/>
      <c r="BV30" s="597">
        <v>585287</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188</v>
      </c>
      <c r="D32" s="181"/>
      <c r="E32" s="181"/>
      <c r="U32" s="180" t="s">
        <v>189</v>
      </c>
      <c r="AM32" s="180" t="s">
        <v>190</v>
      </c>
      <c r="BE32" s="180" t="s">
        <v>191</v>
      </c>
      <c r="BW32" s="180" t="s">
        <v>192</v>
      </c>
      <c r="CO32" s="180" t="s">
        <v>193</v>
      </c>
      <c r="DI32" s="204"/>
    </row>
    <row r="33" spans="1:113" ht="13.5" customHeight="1" x14ac:dyDescent="0.15">
      <c r="A33" s="181"/>
      <c r="B33" s="205"/>
      <c r="C33" s="445" t="s">
        <v>194</v>
      </c>
      <c r="D33" s="445"/>
      <c r="E33" s="410" t="s">
        <v>195</v>
      </c>
      <c r="F33" s="410"/>
      <c r="G33" s="410"/>
      <c r="H33" s="410"/>
      <c r="I33" s="410"/>
      <c r="J33" s="410"/>
      <c r="K33" s="410"/>
      <c r="L33" s="410"/>
      <c r="M33" s="410"/>
      <c r="N33" s="410"/>
      <c r="O33" s="410"/>
      <c r="P33" s="410"/>
      <c r="Q33" s="410"/>
      <c r="R33" s="410"/>
      <c r="S33" s="410"/>
      <c r="T33" s="206"/>
      <c r="U33" s="445" t="s">
        <v>194</v>
      </c>
      <c r="V33" s="445"/>
      <c r="W33" s="410" t="s">
        <v>195</v>
      </c>
      <c r="X33" s="410"/>
      <c r="Y33" s="410"/>
      <c r="Z33" s="410"/>
      <c r="AA33" s="410"/>
      <c r="AB33" s="410"/>
      <c r="AC33" s="410"/>
      <c r="AD33" s="410"/>
      <c r="AE33" s="410"/>
      <c r="AF33" s="410"/>
      <c r="AG33" s="410"/>
      <c r="AH33" s="410"/>
      <c r="AI33" s="410"/>
      <c r="AJ33" s="410"/>
      <c r="AK33" s="410"/>
      <c r="AL33" s="206"/>
      <c r="AM33" s="445" t="s">
        <v>194</v>
      </c>
      <c r="AN33" s="445"/>
      <c r="AO33" s="410" t="s">
        <v>195</v>
      </c>
      <c r="AP33" s="410"/>
      <c r="AQ33" s="410"/>
      <c r="AR33" s="410"/>
      <c r="AS33" s="410"/>
      <c r="AT33" s="410"/>
      <c r="AU33" s="410"/>
      <c r="AV33" s="410"/>
      <c r="AW33" s="410"/>
      <c r="AX33" s="410"/>
      <c r="AY33" s="410"/>
      <c r="AZ33" s="410"/>
      <c r="BA33" s="410"/>
      <c r="BB33" s="410"/>
      <c r="BC33" s="410"/>
      <c r="BD33" s="207"/>
      <c r="BE33" s="410" t="s">
        <v>196</v>
      </c>
      <c r="BF33" s="410"/>
      <c r="BG33" s="410" t="s">
        <v>197</v>
      </c>
      <c r="BH33" s="410"/>
      <c r="BI33" s="410"/>
      <c r="BJ33" s="410"/>
      <c r="BK33" s="410"/>
      <c r="BL33" s="410"/>
      <c r="BM33" s="410"/>
      <c r="BN33" s="410"/>
      <c r="BO33" s="410"/>
      <c r="BP33" s="410"/>
      <c r="BQ33" s="410"/>
      <c r="BR33" s="410"/>
      <c r="BS33" s="410"/>
      <c r="BT33" s="410"/>
      <c r="BU33" s="410"/>
      <c r="BV33" s="207"/>
      <c r="BW33" s="445" t="s">
        <v>196</v>
      </c>
      <c r="BX33" s="445"/>
      <c r="BY33" s="410" t="s">
        <v>198</v>
      </c>
      <c r="BZ33" s="410"/>
      <c r="CA33" s="410"/>
      <c r="CB33" s="410"/>
      <c r="CC33" s="410"/>
      <c r="CD33" s="410"/>
      <c r="CE33" s="410"/>
      <c r="CF33" s="410"/>
      <c r="CG33" s="410"/>
      <c r="CH33" s="410"/>
      <c r="CI33" s="410"/>
      <c r="CJ33" s="410"/>
      <c r="CK33" s="410"/>
      <c r="CL33" s="410"/>
      <c r="CM33" s="410"/>
      <c r="CN33" s="206"/>
      <c r="CO33" s="445" t="s">
        <v>194</v>
      </c>
      <c r="CP33" s="445"/>
      <c r="CQ33" s="410" t="s">
        <v>199</v>
      </c>
      <c r="CR33" s="410"/>
      <c r="CS33" s="410"/>
      <c r="CT33" s="410"/>
      <c r="CU33" s="410"/>
      <c r="CV33" s="410"/>
      <c r="CW33" s="410"/>
      <c r="CX33" s="410"/>
      <c r="CY33" s="410"/>
      <c r="CZ33" s="410"/>
      <c r="DA33" s="410"/>
      <c r="DB33" s="410"/>
      <c r="DC33" s="410"/>
      <c r="DD33" s="410"/>
      <c r="DE33" s="410"/>
      <c r="DF33" s="206"/>
      <c r="DG33" s="609" t="s">
        <v>200</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5</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181"/>
      <c r="BE34" s="610" t="str">
        <f>IF(BG34="","",MAX(C34:D43,U34:V43,AM34:AN43)+1)</f>
        <v/>
      </c>
      <c r="BF34" s="610"/>
      <c r="BG34" s="611"/>
      <c r="BH34" s="611"/>
      <c r="BI34" s="611"/>
      <c r="BJ34" s="611"/>
      <c r="BK34" s="611"/>
      <c r="BL34" s="611"/>
      <c r="BM34" s="611"/>
      <c r="BN34" s="611"/>
      <c r="BO34" s="611"/>
      <c r="BP34" s="611"/>
      <c r="BQ34" s="611"/>
      <c r="BR34" s="611"/>
      <c r="BS34" s="611"/>
      <c r="BT34" s="611"/>
      <c r="BU34" s="611"/>
      <c r="BV34" s="181"/>
      <c r="BW34" s="610">
        <f>IF(BY34="","",MAX(C34:D43,U34:V43,AM34:AN43,BE34:BF43)+1)</f>
        <v>7</v>
      </c>
      <c r="BX34" s="610"/>
      <c r="BY34" s="611" t="str">
        <f>IF('各会計、関係団体の財政状況及び健全化判断比率'!B68="","",'各会計、関係団体の財政状況及び健全化判断比率'!B68)</f>
        <v>岐阜羽島衛生施設組合</v>
      </c>
      <c r="BZ34" s="611"/>
      <c r="CA34" s="611"/>
      <c r="CB34" s="611"/>
      <c r="CC34" s="611"/>
      <c r="CD34" s="611"/>
      <c r="CE34" s="611"/>
      <c r="CF34" s="611"/>
      <c r="CG34" s="611"/>
      <c r="CH34" s="611"/>
      <c r="CI34" s="611"/>
      <c r="CJ34" s="611"/>
      <c r="CK34" s="611"/>
      <c r="CL34" s="611"/>
      <c r="CM34" s="611"/>
      <c r="CN34" s="181"/>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181"/>
      <c r="AM35" s="610">
        <f t="shared" ref="AM35:AM43" si="0">IF(AO35="","",AM34+1)</f>
        <v>6</v>
      </c>
      <c r="AN35" s="610"/>
      <c r="AO35" s="611" t="str">
        <f>IF('各会計、関係団体の財政状況及び健全化判断比率'!B32="","",'各会計、関係団体の財政状況及び健全化判断比率'!B32)</f>
        <v>下水道事業会計</v>
      </c>
      <c r="AP35" s="611"/>
      <c r="AQ35" s="611"/>
      <c r="AR35" s="611"/>
      <c r="AS35" s="611"/>
      <c r="AT35" s="611"/>
      <c r="AU35" s="611"/>
      <c r="AV35" s="611"/>
      <c r="AW35" s="611"/>
      <c r="AX35" s="611"/>
      <c r="AY35" s="611"/>
      <c r="AZ35" s="611"/>
      <c r="BA35" s="611"/>
      <c r="BB35" s="611"/>
      <c r="BC35" s="611"/>
      <c r="BD35" s="181"/>
      <c r="BE35" s="610" t="str">
        <f t="shared" ref="BE35:BE43" si="1">IF(BG35="","",BE34+1)</f>
        <v/>
      </c>
      <c r="BF35" s="610"/>
      <c r="BG35" s="611"/>
      <c r="BH35" s="611"/>
      <c r="BI35" s="611"/>
      <c r="BJ35" s="611"/>
      <c r="BK35" s="611"/>
      <c r="BL35" s="611"/>
      <c r="BM35" s="611"/>
      <c r="BN35" s="611"/>
      <c r="BO35" s="611"/>
      <c r="BP35" s="611"/>
      <c r="BQ35" s="611"/>
      <c r="BR35" s="611"/>
      <c r="BS35" s="611"/>
      <c r="BT35" s="611"/>
      <c r="BU35" s="611"/>
      <c r="BV35" s="181"/>
      <c r="BW35" s="610">
        <f t="shared" ref="BW35:BW43" si="2">IF(BY35="","",BW34+1)</f>
        <v>8</v>
      </c>
      <c r="BX35" s="610"/>
      <c r="BY35" s="611" t="str">
        <f>IF('各会計、関係団体の財政状況及び健全化判断比率'!B69="","",'各会計、関係団体の財政状況及び健全化判断比率'!B69)</f>
        <v>木曽川右岸地帯水防事務組合</v>
      </c>
      <c r="BZ35" s="611"/>
      <c r="CA35" s="611"/>
      <c r="CB35" s="611"/>
      <c r="CC35" s="611"/>
      <c r="CD35" s="611"/>
      <c r="CE35" s="611"/>
      <c r="CF35" s="611"/>
      <c r="CG35" s="611"/>
      <c r="CH35" s="611"/>
      <c r="CI35" s="611"/>
      <c r="CJ35" s="611"/>
      <c r="CK35" s="611"/>
      <c r="CL35" s="611"/>
      <c r="CM35" s="611"/>
      <c r="CN35" s="181"/>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9</v>
      </c>
      <c r="BX36" s="610"/>
      <c r="BY36" s="611" t="str">
        <f>IF('各会計、関係団体の財政状況及び健全化判断比率'!B70="","",'各会計、関係団体の財政状況及び健全化判断比率'!B70)</f>
        <v>岐阜県市町村会館組合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10</v>
      </c>
      <c r="BX37" s="610"/>
      <c r="BY37" s="611" t="str">
        <f>IF('各会計、関係団体の財政状況及び健全化判断比率'!B71="","",'各会計、関係団体の財政状況及び健全化判断比率'!B71)</f>
        <v>岐阜県市町村職員退職手当組合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11</v>
      </c>
      <c r="BX38" s="610"/>
      <c r="BY38" s="611" t="str">
        <f>IF('各会計、関係団体の財政状況及び健全化判断比率'!B72="","",'各会計、関係団体の財政状況及び健全化判断比率'!B72)</f>
        <v>岐阜地域児童発達支援センター組合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12</v>
      </c>
      <c r="BX39" s="610"/>
      <c r="BY39" s="611" t="str">
        <f>IF('各会計、関係団体の財政状況及び健全化判断比率'!B73="","",'各会計、関係団体の財政状況及び健全化判断比率'!B73)</f>
        <v>羽島郡広域連合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13</v>
      </c>
      <c r="BX40" s="610"/>
      <c r="BY40" s="611" t="str">
        <f>IF('各会計、関係団体の財政状況及び健全化判断比率'!B74="","",'各会計、関係団体の財政状況及び健全化判断比率'!B74)</f>
        <v>岐阜県後期高齢者医療広域連合（一般会計分）</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14</v>
      </c>
      <c r="BX41" s="610"/>
      <c r="BY41" s="611" t="str">
        <f>IF('各会計、関係団体の財政状況及び健全化判断比率'!B75="","",'各会計、関係団体の財政状況及び健全化判断比率'!B75)</f>
        <v>岐阜県後期高齢者医療広域連合（特別会計分）</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15</v>
      </c>
      <c r="BX42" s="610"/>
      <c r="BY42" s="611" t="str">
        <f>IF('各会計、関係団体の財政状況及び健全化判断比率'!B76="","",'各会計、関係団体の財政状況及び健全化判断比率'!B76)</f>
        <v>岐阜県地方競馬組合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201</v>
      </c>
      <c r="E46" s="180" t="s">
        <v>202</v>
      </c>
    </row>
    <row r="47" spans="1:113" x14ac:dyDescent="0.15">
      <c r="E47" s="180" t="s">
        <v>203</v>
      </c>
    </row>
    <row r="48" spans="1:113" x14ac:dyDescent="0.15">
      <c r="E48" s="180" t="s">
        <v>204</v>
      </c>
    </row>
    <row r="49" spans="5:5" x14ac:dyDescent="0.15">
      <c r="E49" s="212" t="s">
        <v>205</v>
      </c>
    </row>
    <row r="50" spans="5:5" x14ac:dyDescent="0.15">
      <c r="E50" s="180" t="s">
        <v>206</v>
      </c>
    </row>
    <row r="51" spans="5:5" x14ac:dyDescent="0.15">
      <c r="E51" s="180" t="s">
        <v>207</v>
      </c>
    </row>
    <row r="52" spans="5:5" x14ac:dyDescent="0.15">
      <c r="E52" s="180" t="s">
        <v>208</v>
      </c>
    </row>
    <row r="53" spans="5:5" x14ac:dyDescent="0.15"/>
    <row r="54" spans="5:5" x14ac:dyDescent="0.15"/>
    <row r="55" spans="5:5" x14ac:dyDescent="0.15"/>
    <row r="56" spans="5:5" x14ac:dyDescent="0.15"/>
  </sheetData>
  <sheetProtection algorithmName="SHA-512" hashValue="3WO5HSgq28k+zGn9cqwoYzdkX6yayLoHJW7X0fNrynpPgZlAZ1t3K3sJbXx/YuXnl8Ld/4f0sDTXDlRCAGFsGQ==" saltValue="jamk0WxcGX0oGv3tese1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3" t="s">
        <v>570</v>
      </c>
      <c r="D34" s="1153"/>
      <c r="E34" s="1154"/>
      <c r="F34" s="32">
        <v>9.6199999999999992</v>
      </c>
      <c r="G34" s="33">
        <v>9.23</v>
      </c>
      <c r="H34" s="33">
        <v>3.86</v>
      </c>
      <c r="I34" s="33">
        <v>16.78</v>
      </c>
      <c r="J34" s="34">
        <v>10</v>
      </c>
      <c r="K34" s="22"/>
      <c r="L34" s="22"/>
      <c r="M34" s="22"/>
      <c r="N34" s="22"/>
      <c r="O34" s="22"/>
      <c r="P34" s="22"/>
    </row>
    <row r="35" spans="1:16" ht="39" customHeight="1" x14ac:dyDescent="0.15">
      <c r="A35" s="22"/>
      <c r="B35" s="35"/>
      <c r="C35" s="1149" t="s">
        <v>571</v>
      </c>
      <c r="D35" s="1149"/>
      <c r="E35" s="1150"/>
      <c r="F35" s="36">
        <v>7.86</v>
      </c>
      <c r="G35" s="37">
        <v>8.35</v>
      </c>
      <c r="H35" s="37">
        <v>10</v>
      </c>
      <c r="I35" s="37">
        <v>7.31</v>
      </c>
      <c r="J35" s="38">
        <v>8.77</v>
      </c>
      <c r="K35" s="22"/>
      <c r="L35" s="22"/>
      <c r="M35" s="22"/>
      <c r="N35" s="22"/>
      <c r="O35" s="22"/>
      <c r="P35" s="22"/>
    </row>
    <row r="36" spans="1:16" ht="39" customHeight="1" x14ac:dyDescent="0.15">
      <c r="A36" s="22"/>
      <c r="B36" s="35"/>
      <c r="C36" s="1149" t="s">
        <v>572</v>
      </c>
      <c r="D36" s="1149"/>
      <c r="E36" s="1150"/>
      <c r="F36" s="36">
        <v>1.61</v>
      </c>
      <c r="G36" s="37">
        <v>1.32</v>
      </c>
      <c r="H36" s="37">
        <v>1.54</v>
      </c>
      <c r="I36" s="37">
        <v>1.8</v>
      </c>
      <c r="J36" s="38">
        <v>1.71</v>
      </c>
      <c r="K36" s="22"/>
      <c r="L36" s="22"/>
      <c r="M36" s="22"/>
      <c r="N36" s="22"/>
      <c r="O36" s="22"/>
      <c r="P36" s="22"/>
    </row>
    <row r="37" spans="1:16" ht="39" customHeight="1" x14ac:dyDescent="0.15">
      <c r="A37" s="22"/>
      <c r="B37" s="35"/>
      <c r="C37" s="1149" t="s">
        <v>573</v>
      </c>
      <c r="D37" s="1149"/>
      <c r="E37" s="1150"/>
      <c r="F37" s="36" t="s">
        <v>520</v>
      </c>
      <c r="G37" s="37" t="s">
        <v>520</v>
      </c>
      <c r="H37" s="37" t="s">
        <v>520</v>
      </c>
      <c r="I37" s="37">
        <v>0.39</v>
      </c>
      <c r="J37" s="38">
        <v>1.5</v>
      </c>
      <c r="K37" s="22"/>
      <c r="L37" s="22"/>
      <c r="M37" s="22"/>
      <c r="N37" s="22"/>
      <c r="O37" s="22"/>
      <c r="P37" s="22"/>
    </row>
    <row r="38" spans="1:16" ht="39" customHeight="1" x14ac:dyDescent="0.15">
      <c r="A38" s="22"/>
      <c r="B38" s="35"/>
      <c r="C38" s="1149" t="s">
        <v>574</v>
      </c>
      <c r="D38" s="1149"/>
      <c r="E38" s="1150"/>
      <c r="F38" s="36">
        <v>2.4300000000000002</v>
      </c>
      <c r="G38" s="37">
        <v>5.75</v>
      </c>
      <c r="H38" s="37">
        <v>2.1800000000000002</v>
      </c>
      <c r="I38" s="37">
        <v>0.77</v>
      </c>
      <c r="J38" s="38">
        <v>0.75</v>
      </c>
      <c r="K38" s="22"/>
      <c r="L38" s="22"/>
      <c r="M38" s="22"/>
      <c r="N38" s="22"/>
      <c r="O38" s="22"/>
      <c r="P38" s="22"/>
    </row>
    <row r="39" spans="1:16" ht="39" customHeight="1" x14ac:dyDescent="0.15">
      <c r="A39" s="22"/>
      <c r="B39" s="35"/>
      <c r="C39" s="1149" t="s">
        <v>575</v>
      </c>
      <c r="D39" s="1149"/>
      <c r="E39" s="1150"/>
      <c r="F39" s="36">
        <v>0.01</v>
      </c>
      <c r="G39" s="37">
        <v>0.01</v>
      </c>
      <c r="H39" s="37">
        <v>0</v>
      </c>
      <c r="I39" s="37">
        <v>0.08</v>
      </c>
      <c r="J39" s="38">
        <v>0.13</v>
      </c>
      <c r="K39" s="22"/>
      <c r="L39" s="22"/>
      <c r="M39" s="22"/>
      <c r="N39" s="22"/>
      <c r="O39" s="22"/>
      <c r="P39" s="22"/>
    </row>
    <row r="40" spans="1:16" ht="39" customHeight="1" x14ac:dyDescent="0.15">
      <c r="A40" s="22"/>
      <c r="B40" s="35"/>
      <c r="C40" s="1149"/>
      <c r="D40" s="1149"/>
      <c r="E40" s="1150"/>
      <c r="F40" s="36"/>
      <c r="G40" s="37"/>
      <c r="H40" s="37"/>
      <c r="I40" s="37"/>
      <c r="J40" s="38"/>
      <c r="K40" s="22"/>
      <c r="L40" s="22"/>
      <c r="M40" s="22"/>
      <c r="N40" s="22"/>
      <c r="O40" s="22"/>
      <c r="P40" s="22"/>
    </row>
    <row r="41" spans="1:16" ht="39" customHeight="1" x14ac:dyDescent="0.15">
      <c r="A41" s="22"/>
      <c r="B41" s="35"/>
      <c r="C41" s="1149"/>
      <c r="D41" s="1149"/>
      <c r="E41" s="1150"/>
      <c r="F41" s="36"/>
      <c r="G41" s="37"/>
      <c r="H41" s="37"/>
      <c r="I41" s="37"/>
      <c r="J41" s="38"/>
      <c r="K41" s="22"/>
      <c r="L41" s="22"/>
      <c r="M41" s="22"/>
      <c r="N41" s="22"/>
      <c r="O41" s="22"/>
      <c r="P41" s="22"/>
    </row>
    <row r="42" spans="1:16" ht="39" customHeight="1" x14ac:dyDescent="0.15">
      <c r="A42" s="22"/>
      <c r="B42" s="39"/>
      <c r="C42" s="1149" t="s">
        <v>576</v>
      </c>
      <c r="D42" s="1149"/>
      <c r="E42" s="1150"/>
      <c r="F42" s="36" t="s">
        <v>520</v>
      </c>
      <c r="G42" s="37" t="s">
        <v>520</v>
      </c>
      <c r="H42" s="37" t="s">
        <v>520</v>
      </c>
      <c r="I42" s="37" t="s">
        <v>520</v>
      </c>
      <c r="J42" s="38" t="s">
        <v>520</v>
      </c>
      <c r="K42" s="22"/>
      <c r="L42" s="22"/>
      <c r="M42" s="22"/>
      <c r="N42" s="22"/>
      <c r="O42" s="22"/>
      <c r="P42" s="22"/>
    </row>
    <row r="43" spans="1:16" ht="39" customHeight="1" thickBot="1" x14ac:dyDescent="0.2">
      <c r="A43" s="22"/>
      <c r="B43" s="40"/>
      <c r="C43" s="1151" t="s">
        <v>577</v>
      </c>
      <c r="D43" s="1151"/>
      <c r="E43" s="1152"/>
      <c r="F43" s="41">
        <v>0.57999999999999996</v>
      </c>
      <c r="G43" s="42">
        <v>0.33</v>
      </c>
      <c r="H43" s="42">
        <v>0.59</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rsX5ZYv6FtltxJXSl1eECoJv9ZqjwI5aBvHXz5zX6DUmmOrYGsEHzlOXl5m2qaBt0ZigVD0znnezotsVg9mHQ==" saltValue="Um+9sLDcV6v1RX+PgG9w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55" t="s">
        <v>11</v>
      </c>
      <c r="C45" s="1156"/>
      <c r="D45" s="56"/>
      <c r="E45" s="1161" t="s">
        <v>12</v>
      </c>
      <c r="F45" s="1161"/>
      <c r="G45" s="1161"/>
      <c r="H45" s="1161"/>
      <c r="I45" s="1161"/>
      <c r="J45" s="1162"/>
      <c r="K45" s="57">
        <v>501</v>
      </c>
      <c r="L45" s="58">
        <v>525</v>
      </c>
      <c r="M45" s="58">
        <v>546</v>
      </c>
      <c r="N45" s="58">
        <v>531</v>
      </c>
      <c r="O45" s="59">
        <v>537</v>
      </c>
      <c r="P45" s="46"/>
      <c r="Q45" s="46"/>
      <c r="R45" s="46"/>
      <c r="S45" s="46"/>
      <c r="T45" s="46"/>
      <c r="U45" s="46"/>
    </row>
    <row r="46" spans="1:21" ht="30.75" customHeight="1" x14ac:dyDescent="0.15">
      <c r="A46" s="46"/>
      <c r="B46" s="1157"/>
      <c r="C46" s="1158"/>
      <c r="D46" s="60"/>
      <c r="E46" s="1163" t="s">
        <v>13</v>
      </c>
      <c r="F46" s="1163"/>
      <c r="G46" s="1163"/>
      <c r="H46" s="1163"/>
      <c r="I46" s="1163"/>
      <c r="J46" s="1164"/>
      <c r="K46" s="61" t="s">
        <v>520</v>
      </c>
      <c r="L46" s="62" t="s">
        <v>520</v>
      </c>
      <c r="M46" s="62" t="s">
        <v>520</v>
      </c>
      <c r="N46" s="62" t="s">
        <v>520</v>
      </c>
      <c r="O46" s="63" t="s">
        <v>520</v>
      </c>
      <c r="P46" s="46"/>
      <c r="Q46" s="46"/>
      <c r="R46" s="46"/>
      <c r="S46" s="46"/>
      <c r="T46" s="46"/>
      <c r="U46" s="46"/>
    </row>
    <row r="47" spans="1:21" ht="30.75" customHeight="1" x14ac:dyDescent="0.15">
      <c r="A47" s="46"/>
      <c r="B47" s="1157"/>
      <c r="C47" s="1158"/>
      <c r="D47" s="60"/>
      <c r="E47" s="1163" t="s">
        <v>14</v>
      </c>
      <c r="F47" s="1163"/>
      <c r="G47" s="1163"/>
      <c r="H47" s="1163"/>
      <c r="I47" s="1163"/>
      <c r="J47" s="1164"/>
      <c r="K47" s="61" t="s">
        <v>520</v>
      </c>
      <c r="L47" s="62" t="s">
        <v>520</v>
      </c>
      <c r="M47" s="62" t="s">
        <v>520</v>
      </c>
      <c r="N47" s="62" t="s">
        <v>520</v>
      </c>
      <c r="O47" s="63" t="s">
        <v>520</v>
      </c>
      <c r="P47" s="46"/>
      <c r="Q47" s="46"/>
      <c r="R47" s="46"/>
      <c r="S47" s="46"/>
      <c r="T47" s="46"/>
      <c r="U47" s="46"/>
    </row>
    <row r="48" spans="1:21" ht="30.75" customHeight="1" x14ac:dyDescent="0.15">
      <c r="A48" s="46"/>
      <c r="B48" s="1157"/>
      <c r="C48" s="1158"/>
      <c r="D48" s="60"/>
      <c r="E48" s="1163" t="s">
        <v>15</v>
      </c>
      <c r="F48" s="1163"/>
      <c r="G48" s="1163"/>
      <c r="H48" s="1163"/>
      <c r="I48" s="1163"/>
      <c r="J48" s="1164"/>
      <c r="K48" s="61">
        <v>298</v>
      </c>
      <c r="L48" s="62">
        <v>301</v>
      </c>
      <c r="M48" s="62">
        <v>294</v>
      </c>
      <c r="N48" s="62">
        <v>269</v>
      </c>
      <c r="O48" s="63">
        <v>235</v>
      </c>
      <c r="P48" s="46"/>
      <c r="Q48" s="46"/>
      <c r="R48" s="46"/>
      <c r="S48" s="46"/>
      <c r="T48" s="46"/>
      <c r="U48" s="46"/>
    </row>
    <row r="49" spans="1:21" ht="30.75" customHeight="1" x14ac:dyDescent="0.15">
      <c r="A49" s="46"/>
      <c r="B49" s="1157"/>
      <c r="C49" s="1158"/>
      <c r="D49" s="60"/>
      <c r="E49" s="1163" t="s">
        <v>16</v>
      </c>
      <c r="F49" s="1163"/>
      <c r="G49" s="1163"/>
      <c r="H49" s="1163"/>
      <c r="I49" s="1163"/>
      <c r="J49" s="1164"/>
      <c r="K49" s="61">
        <v>25</v>
      </c>
      <c r="L49" s="62">
        <v>24</v>
      </c>
      <c r="M49" s="62">
        <v>28</v>
      </c>
      <c r="N49" s="62">
        <v>26</v>
      </c>
      <c r="O49" s="63">
        <v>33</v>
      </c>
      <c r="P49" s="46"/>
      <c r="Q49" s="46"/>
      <c r="R49" s="46"/>
      <c r="S49" s="46"/>
      <c r="T49" s="46"/>
      <c r="U49" s="46"/>
    </row>
    <row r="50" spans="1:21" ht="30.75" customHeight="1" x14ac:dyDescent="0.15">
      <c r="A50" s="46"/>
      <c r="B50" s="1157"/>
      <c r="C50" s="1158"/>
      <c r="D50" s="60"/>
      <c r="E50" s="1163" t="s">
        <v>17</v>
      </c>
      <c r="F50" s="1163"/>
      <c r="G50" s="1163"/>
      <c r="H50" s="1163"/>
      <c r="I50" s="1163"/>
      <c r="J50" s="1164"/>
      <c r="K50" s="61" t="s">
        <v>520</v>
      </c>
      <c r="L50" s="62" t="s">
        <v>520</v>
      </c>
      <c r="M50" s="62" t="s">
        <v>520</v>
      </c>
      <c r="N50" s="62" t="s">
        <v>520</v>
      </c>
      <c r="O50" s="63" t="s">
        <v>520</v>
      </c>
      <c r="P50" s="46"/>
      <c r="Q50" s="46"/>
      <c r="R50" s="46"/>
      <c r="S50" s="46"/>
      <c r="T50" s="46"/>
      <c r="U50" s="46"/>
    </row>
    <row r="51" spans="1:21" ht="30.75" customHeight="1" x14ac:dyDescent="0.15">
      <c r="A51" s="46"/>
      <c r="B51" s="1159"/>
      <c r="C51" s="1160"/>
      <c r="D51" s="64"/>
      <c r="E51" s="1163" t="s">
        <v>18</v>
      </c>
      <c r="F51" s="1163"/>
      <c r="G51" s="1163"/>
      <c r="H51" s="1163"/>
      <c r="I51" s="1163"/>
      <c r="J51" s="1164"/>
      <c r="K51" s="61" t="s">
        <v>520</v>
      </c>
      <c r="L51" s="62" t="s">
        <v>520</v>
      </c>
      <c r="M51" s="62" t="s">
        <v>520</v>
      </c>
      <c r="N51" s="62" t="s">
        <v>520</v>
      </c>
      <c r="O51" s="63" t="s">
        <v>520</v>
      </c>
      <c r="P51" s="46"/>
      <c r="Q51" s="46"/>
      <c r="R51" s="46"/>
      <c r="S51" s="46"/>
      <c r="T51" s="46"/>
      <c r="U51" s="46"/>
    </row>
    <row r="52" spans="1:21" ht="30.75" customHeight="1" x14ac:dyDescent="0.15">
      <c r="A52" s="46"/>
      <c r="B52" s="1165" t="s">
        <v>19</v>
      </c>
      <c r="C52" s="1166"/>
      <c r="D52" s="64"/>
      <c r="E52" s="1163" t="s">
        <v>20</v>
      </c>
      <c r="F52" s="1163"/>
      <c r="G52" s="1163"/>
      <c r="H52" s="1163"/>
      <c r="I52" s="1163"/>
      <c r="J52" s="1164"/>
      <c r="K52" s="61">
        <v>568</v>
      </c>
      <c r="L52" s="62">
        <v>591</v>
      </c>
      <c r="M52" s="62">
        <v>596</v>
      </c>
      <c r="N52" s="62">
        <v>577</v>
      </c>
      <c r="O52" s="63">
        <v>587</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256</v>
      </c>
      <c r="L53" s="67">
        <v>259</v>
      </c>
      <c r="M53" s="67">
        <v>272</v>
      </c>
      <c r="N53" s="67">
        <v>249</v>
      </c>
      <c r="O53" s="68">
        <v>218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71" t="s">
        <v>25</v>
      </c>
      <c r="C57" s="1172"/>
      <c r="D57" s="1175" t="s">
        <v>26</v>
      </c>
      <c r="E57" s="1176"/>
      <c r="F57" s="1176"/>
      <c r="G57" s="1176"/>
      <c r="H57" s="1176"/>
      <c r="I57" s="1176"/>
      <c r="J57" s="1177"/>
      <c r="K57" s="81" t="s">
        <v>603</v>
      </c>
      <c r="L57" s="82" t="s">
        <v>603</v>
      </c>
      <c r="M57" s="82" t="s">
        <v>603</v>
      </c>
      <c r="N57" s="82" t="s">
        <v>603</v>
      </c>
      <c r="O57" s="83" t="s">
        <v>603</v>
      </c>
    </row>
    <row r="58" spans="1:21" ht="31.5" customHeight="1" thickBot="1" x14ac:dyDescent="0.2">
      <c r="B58" s="1173"/>
      <c r="C58" s="1174"/>
      <c r="D58" s="1178" t="s">
        <v>27</v>
      </c>
      <c r="E58" s="1179"/>
      <c r="F58" s="1179"/>
      <c r="G58" s="1179"/>
      <c r="H58" s="1179"/>
      <c r="I58" s="1179"/>
      <c r="J58" s="1180"/>
      <c r="K58" s="84" t="s">
        <v>603</v>
      </c>
      <c r="L58" s="85" t="s">
        <v>603</v>
      </c>
      <c r="M58" s="85" t="s">
        <v>603</v>
      </c>
      <c r="N58" s="85" t="s">
        <v>603</v>
      </c>
      <c r="O58" s="86" t="s">
        <v>603</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53ivcS/WjGk9isooLmyU2iahax7ucmFM5FF9H18AZKjaE59tVPywO5Sn2u2MQQhH6upfKRvDX5ei6YKFJLHHg==" saltValue="ygj6mIcB0dQbTCIu0/WK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181" t="s">
        <v>30</v>
      </c>
      <c r="C41" s="1182"/>
      <c r="D41" s="100"/>
      <c r="E41" s="1187" t="s">
        <v>31</v>
      </c>
      <c r="F41" s="1187"/>
      <c r="G41" s="1187"/>
      <c r="H41" s="1188"/>
      <c r="I41" s="101">
        <v>6657</v>
      </c>
      <c r="J41" s="102">
        <v>7079</v>
      </c>
      <c r="K41" s="102">
        <v>7056</v>
      </c>
      <c r="L41" s="102">
        <v>6946</v>
      </c>
      <c r="M41" s="103">
        <v>6775</v>
      </c>
    </row>
    <row r="42" spans="2:13" ht="27.75" customHeight="1" x14ac:dyDescent="0.15">
      <c r="B42" s="1183"/>
      <c r="C42" s="1184"/>
      <c r="D42" s="104"/>
      <c r="E42" s="1189" t="s">
        <v>32</v>
      </c>
      <c r="F42" s="1189"/>
      <c r="G42" s="1189"/>
      <c r="H42" s="1190"/>
      <c r="I42" s="105">
        <v>108</v>
      </c>
      <c r="J42" s="106" t="s">
        <v>520</v>
      </c>
      <c r="K42" s="106" t="s">
        <v>520</v>
      </c>
      <c r="L42" s="106" t="s">
        <v>520</v>
      </c>
      <c r="M42" s="107" t="s">
        <v>520</v>
      </c>
    </row>
    <row r="43" spans="2:13" ht="27.75" customHeight="1" x14ac:dyDescent="0.15">
      <c r="B43" s="1183"/>
      <c r="C43" s="1184"/>
      <c r="D43" s="104"/>
      <c r="E43" s="1189" t="s">
        <v>33</v>
      </c>
      <c r="F43" s="1189"/>
      <c r="G43" s="1189"/>
      <c r="H43" s="1190"/>
      <c r="I43" s="105">
        <v>4814</v>
      </c>
      <c r="J43" s="106">
        <v>4577</v>
      </c>
      <c r="K43" s="106">
        <v>4195</v>
      </c>
      <c r="L43" s="106">
        <v>4170</v>
      </c>
      <c r="M43" s="107">
        <v>3499</v>
      </c>
    </row>
    <row r="44" spans="2:13" ht="27.75" customHeight="1" x14ac:dyDescent="0.15">
      <c r="B44" s="1183"/>
      <c r="C44" s="1184"/>
      <c r="D44" s="104"/>
      <c r="E44" s="1189" t="s">
        <v>34</v>
      </c>
      <c r="F44" s="1189"/>
      <c r="G44" s="1189"/>
      <c r="H44" s="1190"/>
      <c r="I44" s="105">
        <v>150</v>
      </c>
      <c r="J44" s="106">
        <v>138</v>
      </c>
      <c r="K44" s="106">
        <v>134</v>
      </c>
      <c r="L44" s="106">
        <v>205</v>
      </c>
      <c r="M44" s="107">
        <v>417</v>
      </c>
    </row>
    <row r="45" spans="2:13" ht="27.75" customHeight="1" x14ac:dyDescent="0.15">
      <c r="B45" s="1183"/>
      <c r="C45" s="1184"/>
      <c r="D45" s="104"/>
      <c r="E45" s="1189" t="s">
        <v>35</v>
      </c>
      <c r="F45" s="1189"/>
      <c r="G45" s="1189"/>
      <c r="H45" s="1190"/>
      <c r="I45" s="105">
        <v>1213</v>
      </c>
      <c r="J45" s="106">
        <v>1202</v>
      </c>
      <c r="K45" s="106">
        <v>1171</v>
      </c>
      <c r="L45" s="106">
        <v>1156</v>
      </c>
      <c r="M45" s="107">
        <v>1147</v>
      </c>
    </row>
    <row r="46" spans="2:13" ht="27.75" customHeight="1" x14ac:dyDescent="0.15">
      <c r="B46" s="1183"/>
      <c r="C46" s="1184"/>
      <c r="D46" s="108"/>
      <c r="E46" s="1189" t="s">
        <v>36</v>
      </c>
      <c r="F46" s="1189"/>
      <c r="G46" s="1189"/>
      <c r="H46" s="1190"/>
      <c r="I46" s="105" t="s">
        <v>520</v>
      </c>
      <c r="J46" s="106" t="s">
        <v>520</v>
      </c>
      <c r="K46" s="106" t="s">
        <v>520</v>
      </c>
      <c r="L46" s="106" t="s">
        <v>520</v>
      </c>
      <c r="M46" s="107" t="s">
        <v>520</v>
      </c>
    </row>
    <row r="47" spans="2:13" ht="27.75" customHeight="1" x14ac:dyDescent="0.15">
      <c r="B47" s="1183"/>
      <c r="C47" s="1184"/>
      <c r="D47" s="109"/>
      <c r="E47" s="1191" t="s">
        <v>37</v>
      </c>
      <c r="F47" s="1192"/>
      <c r="G47" s="1192"/>
      <c r="H47" s="1193"/>
      <c r="I47" s="105" t="s">
        <v>520</v>
      </c>
      <c r="J47" s="106" t="s">
        <v>520</v>
      </c>
      <c r="K47" s="106" t="s">
        <v>520</v>
      </c>
      <c r="L47" s="106" t="s">
        <v>520</v>
      </c>
      <c r="M47" s="107" t="s">
        <v>520</v>
      </c>
    </row>
    <row r="48" spans="2:13" ht="27.75" customHeight="1" x14ac:dyDescent="0.15">
      <c r="B48" s="1183"/>
      <c r="C48" s="1184"/>
      <c r="D48" s="104"/>
      <c r="E48" s="1189" t="s">
        <v>38</v>
      </c>
      <c r="F48" s="1189"/>
      <c r="G48" s="1189"/>
      <c r="H48" s="1190"/>
      <c r="I48" s="105" t="s">
        <v>520</v>
      </c>
      <c r="J48" s="106" t="s">
        <v>520</v>
      </c>
      <c r="K48" s="106" t="s">
        <v>520</v>
      </c>
      <c r="L48" s="106" t="s">
        <v>520</v>
      </c>
      <c r="M48" s="107" t="s">
        <v>520</v>
      </c>
    </row>
    <row r="49" spans="2:13" ht="27.75" customHeight="1" x14ac:dyDescent="0.15">
      <c r="B49" s="1185"/>
      <c r="C49" s="1186"/>
      <c r="D49" s="104"/>
      <c r="E49" s="1189" t="s">
        <v>39</v>
      </c>
      <c r="F49" s="1189"/>
      <c r="G49" s="1189"/>
      <c r="H49" s="1190"/>
      <c r="I49" s="105" t="s">
        <v>520</v>
      </c>
      <c r="J49" s="106" t="s">
        <v>520</v>
      </c>
      <c r="K49" s="106" t="s">
        <v>520</v>
      </c>
      <c r="L49" s="106" t="s">
        <v>520</v>
      </c>
      <c r="M49" s="107" t="s">
        <v>520</v>
      </c>
    </row>
    <row r="50" spans="2:13" ht="27.75" customHeight="1" x14ac:dyDescent="0.15">
      <c r="B50" s="1194" t="s">
        <v>40</v>
      </c>
      <c r="C50" s="1195"/>
      <c r="D50" s="110"/>
      <c r="E50" s="1189" t="s">
        <v>41</v>
      </c>
      <c r="F50" s="1189"/>
      <c r="G50" s="1189"/>
      <c r="H50" s="1190"/>
      <c r="I50" s="105">
        <v>1417</v>
      </c>
      <c r="J50" s="106">
        <v>1260</v>
      </c>
      <c r="K50" s="106">
        <v>1914</v>
      </c>
      <c r="L50" s="106">
        <v>1914</v>
      </c>
      <c r="M50" s="107">
        <v>1916</v>
      </c>
    </row>
    <row r="51" spans="2:13" ht="27.75" customHeight="1" x14ac:dyDescent="0.15">
      <c r="B51" s="1183"/>
      <c r="C51" s="1184"/>
      <c r="D51" s="104"/>
      <c r="E51" s="1189" t="s">
        <v>42</v>
      </c>
      <c r="F51" s="1189"/>
      <c r="G51" s="1189"/>
      <c r="H51" s="1190"/>
      <c r="I51" s="105">
        <v>100</v>
      </c>
      <c r="J51" s="106" t="s">
        <v>520</v>
      </c>
      <c r="K51" s="106" t="s">
        <v>520</v>
      </c>
      <c r="L51" s="106" t="s">
        <v>520</v>
      </c>
      <c r="M51" s="107" t="s">
        <v>520</v>
      </c>
    </row>
    <row r="52" spans="2:13" ht="27.75" customHeight="1" x14ac:dyDescent="0.15">
      <c r="B52" s="1185"/>
      <c r="C52" s="1186"/>
      <c r="D52" s="104"/>
      <c r="E52" s="1189" t="s">
        <v>43</v>
      </c>
      <c r="F52" s="1189"/>
      <c r="G52" s="1189"/>
      <c r="H52" s="1190"/>
      <c r="I52" s="105">
        <v>7608</v>
      </c>
      <c r="J52" s="106">
        <v>7524</v>
      </c>
      <c r="K52" s="106">
        <v>7364</v>
      </c>
      <c r="L52" s="106">
        <v>7257</v>
      </c>
      <c r="M52" s="107">
        <v>7079</v>
      </c>
    </row>
    <row r="53" spans="2:13" ht="27.75" customHeight="1" thickBot="1" x14ac:dyDescent="0.2">
      <c r="B53" s="1196" t="s">
        <v>44</v>
      </c>
      <c r="C53" s="1197"/>
      <c r="D53" s="111"/>
      <c r="E53" s="1198" t="s">
        <v>45</v>
      </c>
      <c r="F53" s="1198"/>
      <c r="G53" s="1198"/>
      <c r="H53" s="1199"/>
      <c r="I53" s="112">
        <v>3817</v>
      </c>
      <c r="J53" s="113">
        <v>4212</v>
      </c>
      <c r="K53" s="113">
        <v>3278</v>
      </c>
      <c r="L53" s="113">
        <v>3307</v>
      </c>
      <c r="M53" s="114">
        <v>2842</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S9elFfzSA0L7uclQrmUmc14khEC94e48Z7ZCSsrHPZwR35li12xRsRa0gQGOxymL/FoEUAr6DIEZdmhUJl4Zg==" saltValue="S1mVrAujOcfsNSmGe8LK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564</v>
      </c>
      <c r="G54" s="123" t="s">
        <v>565</v>
      </c>
      <c r="H54" s="124" t="s">
        <v>566</v>
      </c>
    </row>
    <row r="55" spans="2:8" ht="52.5" customHeight="1" x14ac:dyDescent="0.15">
      <c r="B55" s="125"/>
      <c r="C55" s="1208" t="s">
        <v>48</v>
      </c>
      <c r="D55" s="1208"/>
      <c r="E55" s="1209"/>
      <c r="F55" s="126">
        <v>656</v>
      </c>
      <c r="G55" s="126">
        <v>693</v>
      </c>
      <c r="H55" s="127">
        <v>606</v>
      </c>
    </row>
    <row r="56" spans="2:8" ht="52.5" customHeight="1" x14ac:dyDescent="0.15">
      <c r="B56" s="128"/>
      <c r="C56" s="1210" t="s">
        <v>49</v>
      </c>
      <c r="D56" s="1210"/>
      <c r="E56" s="1211"/>
      <c r="F56" s="129">
        <v>11</v>
      </c>
      <c r="G56" s="129">
        <v>11</v>
      </c>
      <c r="H56" s="130">
        <v>11</v>
      </c>
    </row>
    <row r="57" spans="2:8" ht="53.25" customHeight="1" x14ac:dyDescent="0.15">
      <c r="B57" s="128"/>
      <c r="C57" s="1212" t="s">
        <v>50</v>
      </c>
      <c r="D57" s="1212"/>
      <c r="E57" s="1213"/>
      <c r="F57" s="131">
        <v>586</v>
      </c>
      <c r="G57" s="131">
        <v>585</v>
      </c>
      <c r="H57" s="132">
        <v>656</v>
      </c>
    </row>
    <row r="58" spans="2:8" ht="45.75" customHeight="1" x14ac:dyDescent="0.15">
      <c r="B58" s="133"/>
      <c r="C58" s="1200" t="s">
        <v>594</v>
      </c>
      <c r="D58" s="1201"/>
      <c r="E58" s="1202"/>
      <c r="F58" s="134">
        <v>302</v>
      </c>
      <c r="G58" s="134">
        <v>302</v>
      </c>
      <c r="H58" s="135">
        <v>302</v>
      </c>
    </row>
    <row r="59" spans="2:8" ht="45.75" customHeight="1" x14ac:dyDescent="0.15">
      <c r="B59" s="133"/>
      <c r="C59" s="1200" t="s">
        <v>595</v>
      </c>
      <c r="D59" s="1201"/>
      <c r="E59" s="1202"/>
      <c r="F59" s="134">
        <v>74</v>
      </c>
      <c r="G59" s="134">
        <v>69</v>
      </c>
      <c r="H59" s="135">
        <v>130</v>
      </c>
    </row>
    <row r="60" spans="2:8" ht="45.75" customHeight="1" x14ac:dyDescent="0.15">
      <c r="B60" s="133"/>
      <c r="C60" s="1200" t="s">
        <v>597</v>
      </c>
      <c r="D60" s="1201"/>
      <c r="E60" s="1202"/>
      <c r="F60" s="134">
        <v>78</v>
      </c>
      <c r="G60" s="134">
        <v>78</v>
      </c>
      <c r="H60" s="135">
        <v>78</v>
      </c>
    </row>
    <row r="61" spans="2:8" ht="45.75" customHeight="1" x14ac:dyDescent="0.15">
      <c r="B61" s="133"/>
      <c r="C61" s="1200" t="s">
        <v>596</v>
      </c>
      <c r="D61" s="1201"/>
      <c r="E61" s="1202"/>
      <c r="F61" s="134">
        <v>41</v>
      </c>
      <c r="G61" s="134">
        <v>41</v>
      </c>
      <c r="H61" s="135">
        <v>41</v>
      </c>
    </row>
    <row r="62" spans="2:8" ht="45.75" customHeight="1" thickBot="1" x14ac:dyDescent="0.2">
      <c r="B62" s="136"/>
      <c r="C62" s="1203" t="s">
        <v>598</v>
      </c>
      <c r="D62" s="1204"/>
      <c r="E62" s="1205"/>
      <c r="F62" s="137">
        <v>16</v>
      </c>
      <c r="G62" s="137">
        <v>21</v>
      </c>
      <c r="H62" s="138">
        <v>31</v>
      </c>
    </row>
    <row r="63" spans="2:8" ht="52.5" customHeight="1" thickBot="1" x14ac:dyDescent="0.2">
      <c r="B63" s="139"/>
      <c r="C63" s="1206" t="s">
        <v>51</v>
      </c>
      <c r="D63" s="1206"/>
      <c r="E63" s="1207"/>
      <c r="F63" s="140">
        <v>1253</v>
      </c>
      <c r="G63" s="140">
        <v>1290</v>
      </c>
      <c r="H63" s="141">
        <v>1274</v>
      </c>
    </row>
    <row r="64" spans="2:8" ht="15" customHeight="1" x14ac:dyDescent="0.15"/>
  </sheetData>
  <sheetProtection algorithmName="SHA-512" hashValue="M0iwtogZkZ0H0E2OK+gYOjQ9P/4BevxWj6CtvklhPoliO0lSBfEcON+sMiiuoiydOXKWipZ1cYqZcnBRNjawsw==" saltValue="Aef+PnzNUQiNCpte0ED0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7963C-33C8-44ED-8FC2-913C3BBEBFB5}">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77"/>
      <c r="B1" s="376"/>
      <c r="DD1" s="263"/>
      <c r="DE1" s="263"/>
    </row>
    <row r="2" spans="1:143" ht="25.5" customHeight="1" x14ac:dyDescent="0.15">
      <c r="A2" s="375"/>
      <c r="C2" s="375"/>
      <c r="O2" s="375"/>
      <c r="P2" s="375"/>
      <c r="Q2" s="375"/>
      <c r="R2" s="375"/>
      <c r="S2" s="375"/>
      <c r="T2" s="375"/>
      <c r="U2" s="375"/>
      <c r="V2" s="375"/>
      <c r="W2" s="375"/>
      <c r="X2" s="375"/>
      <c r="Y2" s="375"/>
      <c r="Z2" s="375"/>
      <c r="AA2" s="375"/>
      <c r="AB2" s="375"/>
      <c r="AC2" s="375"/>
      <c r="AD2" s="375"/>
      <c r="AE2" s="375"/>
      <c r="AF2" s="375"/>
      <c r="AG2" s="375"/>
      <c r="AH2" s="375"/>
      <c r="AI2" s="375"/>
      <c r="AU2" s="375"/>
      <c r="BG2" s="375"/>
      <c r="BS2" s="375"/>
      <c r="CE2" s="375"/>
      <c r="CQ2" s="375"/>
      <c r="DD2" s="263"/>
      <c r="DE2" s="263"/>
    </row>
    <row r="3" spans="1:143" ht="25.5" customHeight="1" x14ac:dyDescent="0.15">
      <c r="A3" s="375"/>
      <c r="C3" s="375"/>
      <c r="O3" s="375"/>
      <c r="P3" s="375"/>
      <c r="Q3" s="375"/>
      <c r="R3" s="375"/>
      <c r="S3" s="375"/>
      <c r="T3" s="375"/>
      <c r="U3" s="375"/>
      <c r="V3" s="375"/>
      <c r="W3" s="375"/>
      <c r="X3" s="375"/>
      <c r="Y3" s="375"/>
      <c r="Z3" s="375"/>
      <c r="AA3" s="375"/>
      <c r="AB3" s="375"/>
      <c r="AC3" s="375"/>
      <c r="AD3" s="375"/>
      <c r="AE3" s="375"/>
      <c r="AF3" s="375"/>
      <c r="AG3" s="375"/>
      <c r="AH3" s="375"/>
      <c r="AI3" s="375"/>
      <c r="AU3" s="375"/>
      <c r="BG3" s="375"/>
      <c r="BS3" s="375"/>
      <c r="CE3" s="375"/>
      <c r="CQ3" s="375"/>
      <c r="DD3" s="263"/>
      <c r="DE3" s="263"/>
    </row>
    <row r="4" spans="1:143" s="261" customFormat="1" ht="13.5" x14ac:dyDescent="0.1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262"/>
      <c r="DG4" s="262"/>
      <c r="DH4" s="262"/>
      <c r="DI4" s="262"/>
      <c r="DJ4" s="262"/>
      <c r="DK4" s="262"/>
      <c r="DL4" s="262"/>
      <c r="DM4" s="262"/>
      <c r="DN4" s="262"/>
      <c r="DO4" s="262"/>
      <c r="DP4" s="262"/>
      <c r="DQ4" s="262"/>
      <c r="DR4" s="262"/>
      <c r="DS4" s="262"/>
      <c r="DT4" s="262"/>
      <c r="DU4" s="262"/>
      <c r="DV4" s="262"/>
      <c r="DW4" s="262"/>
    </row>
    <row r="5" spans="1:143" s="261" customFormat="1" ht="13.5" x14ac:dyDescent="0.15">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262"/>
      <c r="DG5" s="262"/>
      <c r="DH5" s="262"/>
      <c r="DI5" s="262"/>
      <c r="DJ5" s="262"/>
      <c r="DK5" s="262"/>
      <c r="DL5" s="262"/>
      <c r="DM5" s="262"/>
      <c r="DN5" s="262"/>
      <c r="DO5" s="262"/>
      <c r="DP5" s="262"/>
      <c r="DQ5" s="262"/>
      <c r="DR5" s="262"/>
      <c r="DS5" s="262"/>
      <c r="DT5" s="262"/>
      <c r="DU5" s="262"/>
      <c r="DV5" s="262"/>
      <c r="DW5" s="262"/>
    </row>
    <row r="6" spans="1:143" s="261" customFormat="1" ht="13.5" x14ac:dyDescent="0.15">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262"/>
      <c r="DG6" s="262"/>
      <c r="DH6" s="262"/>
      <c r="DI6" s="262"/>
      <c r="DJ6" s="262"/>
      <c r="DK6" s="262"/>
      <c r="DL6" s="262"/>
      <c r="DM6" s="262"/>
      <c r="DN6" s="262"/>
      <c r="DO6" s="262"/>
      <c r="DP6" s="262"/>
      <c r="DQ6" s="262"/>
      <c r="DR6" s="262"/>
      <c r="DS6" s="262"/>
      <c r="DT6" s="262"/>
      <c r="DU6" s="262"/>
      <c r="DV6" s="262"/>
      <c r="DW6" s="262"/>
    </row>
    <row r="7" spans="1:143" s="261" customFormat="1" ht="13.5" x14ac:dyDescent="0.15">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262"/>
      <c r="DG7" s="262"/>
      <c r="DH7" s="262"/>
      <c r="DI7" s="262"/>
      <c r="DJ7" s="262"/>
      <c r="DK7" s="262"/>
      <c r="DL7" s="262"/>
      <c r="DM7" s="262"/>
      <c r="DN7" s="262"/>
      <c r="DO7" s="262"/>
      <c r="DP7" s="262"/>
      <c r="DQ7" s="262"/>
      <c r="DR7" s="262"/>
      <c r="DS7" s="262"/>
      <c r="DT7" s="262"/>
      <c r="DU7" s="262"/>
      <c r="DV7" s="262"/>
      <c r="DW7" s="262"/>
    </row>
    <row r="8" spans="1:143" s="261" customFormat="1" ht="13.5" x14ac:dyDescent="0.15">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262"/>
      <c r="DG8" s="262"/>
      <c r="DH8" s="262"/>
      <c r="DI8" s="262"/>
      <c r="DJ8" s="262"/>
      <c r="DK8" s="262"/>
      <c r="DL8" s="262"/>
      <c r="DM8" s="262"/>
      <c r="DN8" s="262"/>
      <c r="DO8" s="262"/>
      <c r="DP8" s="262"/>
      <c r="DQ8" s="262"/>
      <c r="DR8" s="262"/>
      <c r="DS8" s="262"/>
      <c r="DT8" s="262"/>
      <c r="DU8" s="262"/>
      <c r="DV8" s="262"/>
      <c r="DW8" s="262"/>
    </row>
    <row r="9" spans="1:143" s="261" customFormat="1" ht="13.5" x14ac:dyDescent="0.15">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262"/>
      <c r="DG9" s="262"/>
      <c r="DH9" s="262"/>
      <c r="DI9" s="262"/>
      <c r="DJ9" s="262"/>
      <c r="DK9" s="262"/>
      <c r="DL9" s="262"/>
      <c r="DM9" s="262"/>
      <c r="DN9" s="262"/>
      <c r="DO9" s="262"/>
      <c r="DP9" s="262"/>
      <c r="DQ9" s="262"/>
      <c r="DR9" s="262"/>
      <c r="DS9" s="262"/>
      <c r="DT9" s="262"/>
      <c r="DU9" s="262"/>
      <c r="DV9" s="262"/>
      <c r="DW9" s="262"/>
    </row>
    <row r="10" spans="1:143" s="261" customFormat="1" ht="13.5" x14ac:dyDescent="0.1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262"/>
      <c r="DG10" s="262"/>
      <c r="DH10" s="262"/>
      <c r="DI10" s="262"/>
      <c r="DJ10" s="262"/>
      <c r="DK10" s="262"/>
      <c r="DL10" s="262"/>
      <c r="DM10" s="262"/>
      <c r="DN10" s="262"/>
      <c r="DO10" s="262"/>
      <c r="DP10" s="262"/>
      <c r="DQ10" s="262"/>
      <c r="DR10" s="262"/>
      <c r="DS10" s="262"/>
      <c r="DT10" s="262"/>
      <c r="DU10" s="262"/>
      <c r="DV10" s="262"/>
      <c r="DW10" s="262"/>
      <c r="EM10" s="261" t="s">
        <v>615</v>
      </c>
    </row>
    <row r="11" spans="1:143" s="261" customFormat="1" ht="13.5" x14ac:dyDescent="0.15">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5" x14ac:dyDescent="0.15">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262"/>
      <c r="DG12" s="262"/>
      <c r="DH12" s="262"/>
      <c r="DI12" s="262"/>
      <c r="DJ12" s="262"/>
      <c r="DK12" s="262"/>
      <c r="DL12" s="262"/>
      <c r="DM12" s="262"/>
      <c r="DN12" s="262"/>
      <c r="DO12" s="262"/>
      <c r="DP12" s="262"/>
      <c r="DQ12" s="262"/>
      <c r="DR12" s="262"/>
      <c r="DS12" s="262"/>
      <c r="DT12" s="262"/>
      <c r="DU12" s="262"/>
      <c r="DV12" s="262"/>
      <c r="DW12" s="262"/>
      <c r="EM12" s="261" t="s">
        <v>615</v>
      </c>
    </row>
    <row r="13" spans="1:143" s="261" customFormat="1" ht="13.5" x14ac:dyDescent="0.15">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5" x14ac:dyDescent="0.15">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5" x14ac:dyDescent="0.15">
      <c r="A15" s="263"/>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5" x14ac:dyDescent="0.15">
      <c r="A16" s="263"/>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5" x14ac:dyDescent="0.15">
      <c r="A17" s="263"/>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5" x14ac:dyDescent="0.15">
      <c r="A18" s="263"/>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262"/>
      <c r="DG18" s="262"/>
      <c r="DH18" s="262"/>
      <c r="DI18" s="262"/>
      <c r="DJ18" s="262"/>
      <c r="DK18" s="262"/>
      <c r="DL18" s="262"/>
      <c r="DM18" s="262"/>
      <c r="DN18" s="262"/>
      <c r="DO18" s="262"/>
      <c r="DP18" s="262"/>
      <c r="DQ18" s="262"/>
      <c r="DR18" s="262"/>
      <c r="DS18" s="262"/>
      <c r="DT18" s="262"/>
      <c r="DU18" s="262"/>
      <c r="DV18" s="262"/>
      <c r="DW18" s="262"/>
    </row>
    <row r="19" spans="1:351" ht="13.5" x14ac:dyDescent="0.15">
      <c r="DD19" s="263"/>
      <c r="DE19" s="263"/>
    </row>
    <row r="20" spans="1:351" ht="13.5" x14ac:dyDescent="0.15">
      <c r="DD20" s="263"/>
      <c r="DE20" s="263"/>
    </row>
    <row r="21" spans="1:351" ht="17.25" x14ac:dyDescent="0.15">
      <c r="B21" s="374"/>
      <c r="C21" s="265"/>
      <c r="D21" s="265"/>
      <c r="E21" s="265"/>
      <c r="F21" s="265"/>
      <c r="G21" s="265"/>
      <c r="H21" s="265"/>
      <c r="I21" s="265"/>
      <c r="J21" s="265"/>
      <c r="K21" s="265"/>
      <c r="L21" s="265"/>
      <c r="M21" s="265"/>
      <c r="N21" s="373"/>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73"/>
      <c r="AU21" s="265"/>
      <c r="AV21" s="265"/>
      <c r="AW21" s="265"/>
      <c r="AX21" s="265"/>
      <c r="AY21" s="265"/>
      <c r="AZ21" s="265"/>
      <c r="BA21" s="265"/>
      <c r="BB21" s="265"/>
      <c r="BC21" s="265"/>
      <c r="BD21" s="265"/>
      <c r="BE21" s="265"/>
      <c r="BF21" s="373"/>
      <c r="BG21" s="265"/>
      <c r="BH21" s="265"/>
      <c r="BI21" s="265"/>
      <c r="BJ21" s="265"/>
      <c r="BK21" s="265"/>
      <c r="BL21" s="265"/>
      <c r="BM21" s="265"/>
      <c r="BN21" s="265"/>
      <c r="BO21" s="265"/>
      <c r="BP21" s="265"/>
      <c r="BQ21" s="265"/>
      <c r="BR21" s="373"/>
      <c r="BS21" s="265"/>
      <c r="BT21" s="265"/>
      <c r="BU21" s="265"/>
      <c r="BV21" s="265"/>
      <c r="BW21" s="265"/>
      <c r="BX21" s="265"/>
      <c r="BY21" s="265"/>
      <c r="BZ21" s="265"/>
      <c r="CA21" s="265"/>
      <c r="CB21" s="265"/>
      <c r="CC21" s="265"/>
      <c r="CD21" s="373"/>
      <c r="CE21" s="265"/>
      <c r="CF21" s="265"/>
      <c r="CG21" s="265"/>
      <c r="CH21" s="265"/>
      <c r="CI21" s="265"/>
      <c r="CJ21" s="265"/>
      <c r="CK21" s="265"/>
      <c r="CL21" s="265"/>
      <c r="CM21" s="265"/>
      <c r="CN21" s="265"/>
      <c r="CO21" s="265"/>
      <c r="CP21" s="373"/>
      <c r="CQ21" s="265"/>
      <c r="CR21" s="265"/>
      <c r="CS21" s="265"/>
      <c r="CT21" s="265"/>
      <c r="CU21" s="265"/>
      <c r="CV21" s="265"/>
      <c r="CW21" s="265"/>
      <c r="CX21" s="265"/>
      <c r="CY21" s="265"/>
      <c r="CZ21" s="265"/>
      <c r="DA21" s="265"/>
      <c r="DB21" s="373"/>
      <c r="DC21" s="265"/>
      <c r="DD21" s="266"/>
      <c r="DE21" s="263"/>
      <c r="MM21" s="372"/>
    </row>
    <row r="22" spans="1:351" ht="17.25" x14ac:dyDescent="0.15">
      <c r="B22" s="267"/>
      <c r="MM22" s="372"/>
    </row>
    <row r="23" spans="1:351" ht="13.5" x14ac:dyDescent="0.15">
      <c r="B23" s="267"/>
    </row>
    <row r="24" spans="1:351" ht="13.5" x14ac:dyDescent="0.15">
      <c r="B24" s="267"/>
    </row>
    <row r="25" spans="1:351" ht="13.5" x14ac:dyDescent="0.15">
      <c r="B25" s="267"/>
    </row>
    <row r="26" spans="1:351" ht="13.5" x14ac:dyDescent="0.15">
      <c r="B26" s="267"/>
    </row>
    <row r="27" spans="1:351" ht="13.5" x14ac:dyDescent="0.15">
      <c r="B27" s="267"/>
    </row>
    <row r="28" spans="1:351" ht="13.5" x14ac:dyDescent="0.15">
      <c r="B28" s="267"/>
    </row>
    <row r="29" spans="1:351" ht="13.5" x14ac:dyDescent="0.15">
      <c r="B29" s="267"/>
    </row>
    <row r="30" spans="1:351" ht="13.5" x14ac:dyDescent="0.15">
      <c r="B30" s="267"/>
    </row>
    <row r="31" spans="1:351" ht="13.5" x14ac:dyDescent="0.15">
      <c r="B31" s="267"/>
    </row>
    <row r="32" spans="1:351" ht="13.5" x14ac:dyDescent="0.15">
      <c r="B32" s="267"/>
    </row>
    <row r="33" spans="2:109" ht="13.5" x14ac:dyDescent="0.15">
      <c r="B33" s="267"/>
    </row>
    <row r="34" spans="2:109" ht="13.5" x14ac:dyDescent="0.15">
      <c r="B34" s="267"/>
    </row>
    <row r="35" spans="2:109" ht="13.5" x14ac:dyDescent="0.15">
      <c r="B35" s="267"/>
    </row>
    <row r="36" spans="2:109" ht="13.5" x14ac:dyDescent="0.15">
      <c r="B36" s="267"/>
    </row>
    <row r="37" spans="2:109" ht="13.5" x14ac:dyDescent="0.15">
      <c r="B37" s="267"/>
    </row>
    <row r="38" spans="2:109" ht="13.5" x14ac:dyDescent="0.15">
      <c r="B38" s="267"/>
    </row>
    <row r="39" spans="2:109" ht="13.5"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5" x14ac:dyDescent="0.15">
      <c r="B40" s="364"/>
      <c r="DD40" s="364"/>
      <c r="DE40" s="263"/>
    </row>
    <row r="41" spans="2:109" ht="17.25" x14ac:dyDescent="0.15">
      <c r="B41" s="264" t="s">
        <v>614</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5" x14ac:dyDescent="0.15">
      <c r="B42" s="267"/>
      <c r="G42" s="361"/>
      <c r="I42" s="360"/>
      <c r="J42" s="360"/>
      <c r="K42" s="360"/>
      <c r="AM42" s="361"/>
      <c r="AN42" s="361" t="s">
        <v>610</v>
      </c>
      <c r="AP42" s="360"/>
      <c r="AQ42" s="360"/>
      <c r="AR42" s="360"/>
      <c r="AY42" s="361"/>
      <c r="BA42" s="360"/>
      <c r="BB42" s="360"/>
      <c r="BC42" s="360"/>
      <c r="BK42" s="361"/>
      <c r="BM42" s="360"/>
      <c r="BN42" s="360"/>
      <c r="BO42" s="360"/>
      <c r="BW42" s="361"/>
      <c r="BY42" s="360"/>
      <c r="BZ42" s="360"/>
      <c r="CA42" s="360"/>
      <c r="CI42" s="361"/>
      <c r="CK42" s="360"/>
      <c r="CL42" s="360"/>
      <c r="CM42" s="360"/>
      <c r="CU42" s="361"/>
      <c r="CW42" s="360"/>
      <c r="CX42" s="360"/>
      <c r="CY42" s="360"/>
    </row>
    <row r="43" spans="2:109" ht="13.5" customHeight="1" x14ac:dyDescent="0.15">
      <c r="B43" s="267"/>
      <c r="AN43" s="1214" t="s">
        <v>613</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ht="13.5" x14ac:dyDescent="0.15">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ht="13.5" x14ac:dyDescent="0.15">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ht="13.5" x14ac:dyDescent="0.15">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ht="13.5" x14ac:dyDescent="0.15">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ht="13.5" x14ac:dyDescent="0.15">
      <c r="B48" s="267"/>
      <c r="H48" s="352"/>
      <c r="I48" s="352"/>
      <c r="J48" s="352"/>
      <c r="AN48" s="352"/>
      <c r="AO48" s="352"/>
      <c r="AP48" s="352"/>
      <c r="AZ48" s="352"/>
      <c r="BA48" s="352"/>
      <c r="BB48" s="352"/>
      <c r="BL48" s="352"/>
      <c r="BM48" s="352"/>
      <c r="BN48" s="352"/>
      <c r="BX48" s="352"/>
      <c r="BY48" s="352"/>
      <c r="BZ48" s="352"/>
      <c r="CJ48" s="352"/>
      <c r="CK48" s="352"/>
      <c r="CL48" s="352"/>
      <c r="CV48" s="352"/>
      <c r="CW48" s="352"/>
      <c r="CX48" s="352"/>
    </row>
    <row r="49" spans="1:109" ht="13.5" x14ac:dyDescent="0.15">
      <c r="B49" s="267"/>
      <c r="AN49" s="263" t="s">
        <v>608</v>
      </c>
    </row>
    <row r="50" spans="1:109" ht="13.5" x14ac:dyDescent="0.15">
      <c r="B50" s="267"/>
      <c r="G50" s="1223"/>
      <c r="H50" s="1223"/>
      <c r="I50" s="1223"/>
      <c r="J50" s="1223"/>
      <c r="K50" s="354"/>
      <c r="L50" s="354"/>
      <c r="M50" s="353"/>
      <c r="N50" s="353"/>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562</v>
      </c>
      <c r="BQ50" s="1227"/>
      <c r="BR50" s="1227"/>
      <c r="BS50" s="1227"/>
      <c r="BT50" s="1227"/>
      <c r="BU50" s="1227"/>
      <c r="BV50" s="1227"/>
      <c r="BW50" s="1227"/>
      <c r="BX50" s="1227" t="s">
        <v>563</v>
      </c>
      <c r="BY50" s="1227"/>
      <c r="BZ50" s="1227"/>
      <c r="CA50" s="1227"/>
      <c r="CB50" s="1227"/>
      <c r="CC50" s="1227"/>
      <c r="CD50" s="1227"/>
      <c r="CE50" s="1227"/>
      <c r="CF50" s="1227" t="s">
        <v>564</v>
      </c>
      <c r="CG50" s="1227"/>
      <c r="CH50" s="1227"/>
      <c r="CI50" s="1227"/>
      <c r="CJ50" s="1227"/>
      <c r="CK50" s="1227"/>
      <c r="CL50" s="1227"/>
      <c r="CM50" s="1227"/>
      <c r="CN50" s="1227" t="s">
        <v>565</v>
      </c>
      <c r="CO50" s="1227"/>
      <c r="CP50" s="1227"/>
      <c r="CQ50" s="1227"/>
      <c r="CR50" s="1227"/>
      <c r="CS50" s="1227"/>
      <c r="CT50" s="1227"/>
      <c r="CU50" s="1227"/>
      <c r="CV50" s="1227" t="s">
        <v>566</v>
      </c>
      <c r="CW50" s="1227"/>
      <c r="CX50" s="1227"/>
      <c r="CY50" s="1227"/>
      <c r="CZ50" s="1227"/>
      <c r="DA50" s="1227"/>
      <c r="DB50" s="1227"/>
      <c r="DC50" s="1227"/>
    </row>
    <row r="51" spans="1:109" ht="13.5" customHeight="1" x14ac:dyDescent="0.15">
      <c r="B51" s="267"/>
      <c r="G51" s="1228"/>
      <c r="H51" s="1228"/>
      <c r="I51" s="1229"/>
      <c r="J51" s="1229"/>
      <c r="K51" s="1230"/>
      <c r="L51" s="1230"/>
      <c r="M51" s="1230"/>
      <c r="N51" s="1230"/>
      <c r="AM51" s="352"/>
      <c r="AN51" s="1231" t="s">
        <v>607</v>
      </c>
      <c r="AO51" s="1231"/>
      <c r="AP51" s="1231"/>
      <c r="AQ51" s="1231"/>
      <c r="AR51" s="1231"/>
      <c r="AS51" s="1231"/>
      <c r="AT51" s="1231"/>
      <c r="AU51" s="1231"/>
      <c r="AV51" s="1231"/>
      <c r="AW51" s="1231"/>
      <c r="AX51" s="1231"/>
      <c r="AY51" s="1231"/>
      <c r="AZ51" s="1231"/>
      <c r="BA51" s="1231"/>
      <c r="BB51" s="1231" t="s">
        <v>605</v>
      </c>
      <c r="BC51" s="1231"/>
      <c r="BD51" s="1231"/>
      <c r="BE51" s="1231"/>
      <c r="BF51" s="1231"/>
      <c r="BG51" s="1231"/>
      <c r="BH51" s="1231"/>
      <c r="BI51" s="1231"/>
      <c r="BJ51" s="1231"/>
      <c r="BK51" s="1231"/>
      <c r="BL51" s="1231"/>
      <c r="BM51" s="1231"/>
      <c r="BN51" s="1231"/>
      <c r="BO51" s="1231"/>
      <c r="BP51" s="1232">
        <v>95.2</v>
      </c>
      <c r="BQ51" s="1232"/>
      <c r="BR51" s="1232"/>
      <c r="BS51" s="1232"/>
      <c r="BT51" s="1232"/>
      <c r="BU51" s="1232"/>
      <c r="BV51" s="1232"/>
      <c r="BW51" s="1232"/>
      <c r="BX51" s="1232">
        <v>105</v>
      </c>
      <c r="BY51" s="1232"/>
      <c r="BZ51" s="1232"/>
      <c r="CA51" s="1232"/>
      <c r="CB51" s="1232"/>
      <c r="CC51" s="1232"/>
      <c r="CD51" s="1232"/>
      <c r="CE51" s="1232"/>
      <c r="CF51" s="1232">
        <v>81</v>
      </c>
      <c r="CG51" s="1232"/>
      <c r="CH51" s="1232"/>
      <c r="CI51" s="1232"/>
      <c r="CJ51" s="1232"/>
      <c r="CK51" s="1232"/>
      <c r="CL51" s="1232"/>
      <c r="CM51" s="1232"/>
      <c r="CN51" s="1232">
        <v>81.5</v>
      </c>
      <c r="CO51" s="1232"/>
      <c r="CP51" s="1232"/>
      <c r="CQ51" s="1232"/>
      <c r="CR51" s="1232"/>
      <c r="CS51" s="1232"/>
      <c r="CT51" s="1232"/>
      <c r="CU51" s="1232"/>
      <c r="CV51" s="1232">
        <v>67.5</v>
      </c>
      <c r="CW51" s="1232"/>
      <c r="CX51" s="1232"/>
      <c r="CY51" s="1232"/>
      <c r="CZ51" s="1232"/>
      <c r="DA51" s="1232"/>
      <c r="DB51" s="1232"/>
      <c r="DC51" s="1232"/>
    </row>
    <row r="52" spans="1:109" ht="13.5" x14ac:dyDescent="0.15">
      <c r="B52" s="267"/>
      <c r="G52" s="1228"/>
      <c r="H52" s="1228"/>
      <c r="I52" s="1229"/>
      <c r="J52" s="1229"/>
      <c r="K52" s="1230"/>
      <c r="L52" s="1230"/>
      <c r="M52" s="1230"/>
      <c r="N52" s="1230"/>
      <c r="AM52" s="352"/>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32"/>
      <c r="BQ52" s="1232"/>
      <c r="BR52" s="1232"/>
      <c r="BS52" s="1232"/>
      <c r="BT52" s="1232"/>
      <c r="BU52" s="1232"/>
      <c r="BV52" s="1232"/>
      <c r="BW52" s="1232"/>
      <c r="BX52" s="1232"/>
      <c r="BY52" s="1232"/>
      <c r="BZ52" s="1232"/>
      <c r="CA52" s="1232"/>
      <c r="CB52" s="1232"/>
      <c r="CC52" s="1232"/>
      <c r="CD52" s="1232"/>
      <c r="CE52" s="1232"/>
      <c r="CF52" s="1232"/>
      <c r="CG52" s="1232"/>
      <c r="CH52" s="1232"/>
      <c r="CI52" s="1232"/>
      <c r="CJ52" s="1232"/>
      <c r="CK52" s="1232"/>
      <c r="CL52" s="1232"/>
      <c r="CM52" s="1232"/>
      <c r="CN52" s="1232"/>
      <c r="CO52" s="1232"/>
      <c r="CP52" s="1232"/>
      <c r="CQ52" s="1232"/>
      <c r="CR52" s="1232"/>
      <c r="CS52" s="1232"/>
      <c r="CT52" s="1232"/>
      <c r="CU52" s="1232"/>
      <c r="CV52" s="1232"/>
      <c r="CW52" s="1232"/>
      <c r="CX52" s="1232"/>
      <c r="CY52" s="1232"/>
      <c r="CZ52" s="1232"/>
      <c r="DA52" s="1232"/>
      <c r="DB52" s="1232"/>
      <c r="DC52" s="1232"/>
    </row>
    <row r="53" spans="1:109" ht="13.5" x14ac:dyDescent="0.15">
      <c r="A53" s="360"/>
      <c r="B53" s="267"/>
      <c r="G53" s="1228"/>
      <c r="H53" s="1228"/>
      <c r="I53" s="1223"/>
      <c r="J53" s="1223"/>
      <c r="K53" s="1230"/>
      <c r="L53" s="1230"/>
      <c r="M53" s="1230"/>
      <c r="N53" s="1230"/>
      <c r="AM53" s="352"/>
      <c r="AN53" s="1231"/>
      <c r="AO53" s="1231"/>
      <c r="AP53" s="1231"/>
      <c r="AQ53" s="1231"/>
      <c r="AR53" s="1231"/>
      <c r="AS53" s="1231"/>
      <c r="AT53" s="1231"/>
      <c r="AU53" s="1231"/>
      <c r="AV53" s="1231"/>
      <c r="AW53" s="1231"/>
      <c r="AX53" s="1231"/>
      <c r="AY53" s="1231"/>
      <c r="AZ53" s="1231"/>
      <c r="BA53" s="1231"/>
      <c r="BB53" s="1231" t="s">
        <v>612</v>
      </c>
      <c r="BC53" s="1231"/>
      <c r="BD53" s="1231"/>
      <c r="BE53" s="1231"/>
      <c r="BF53" s="1231"/>
      <c r="BG53" s="1231"/>
      <c r="BH53" s="1231"/>
      <c r="BI53" s="1231"/>
      <c r="BJ53" s="1231"/>
      <c r="BK53" s="1231"/>
      <c r="BL53" s="1231"/>
      <c r="BM53" s="1231"/>
      <c r="BN53" s="1231"/>
      <c r="BO53" s="1231"/>
      <c r="BP53" s="1232">
        <v>84.5</v>
      </c>
      <c r="BQ53" s="1232"/>
      <c r="BR53" s="1232"/>
      <c r="BS53" s="1232"/>
      <c r="BT53" s="1232"/>
      <c r="BU53" s="1232"/>
      <c r="BV53" s="1232"/>
      <c r="BW53" s="1232"/>
      <c r="BX53" s="1232">
        <v>77.900000000000006</v>
      </c>
      <c r="BY53" s="1232"/>
      <c r="BZ53" s="1232"/>
      <c r="CA53" s="1232"/>
      <c r="CB53" s="1232"/>
      <c r="CC53" s="1232"/>
      <c r="CD53" s="1232"/>
      <c r="CE53" s="1232"/>
      <c r="CF53" s="1232">
        <v>78.900000000000006</v>
      </c>
      <c r="CG53" s="1232"/>
      <c r="CH53" s="1232"/>
      <c r="CI53" s="1232"/>
      <c r="CJ53" s="1232"/>
      <c r="CK53" s="1232"/>
      <c r="CL53" s="1232"/>
      <c r="CM53" s="1232"/>
      <c r="CN53" s="1232">
        <v>77.400000000000006</v>
      </c>
      <c r="CO53" s="1232"/>
      <c r="CP53" s="1232"/>
      <c r="CQ53" s="1232"/>
      <c r="CR53" s="1232"/>
      <c r="CS53" s="1232"/>
      <c r="CT53" s="1232"/>
      <c r="CU53" s="1232"/>
      <c r="CV53" s="1232">
        <v>77.900000000000006</v>
      </c>
      <c r="CW53" s="1232"/>
      <c r="CX53" s="1232"/>
      <c r="CY53" s="1232"/>
      <c r="CZ53" s="1232"/>
      <c r="DA53" s="1232"/>
      <c r="DB53" s="1232"/>
      <c r="DC53" s="1232"/>
    </row>
    <row r="54" spans="1:109" ht="13.5" x14ac:dyDescent="0.15">
      <c r="A54" s="360"/>
      <c r="B54" s="267"/>
      <c r="G54" s="1228"/>
      <c r="H54" s="1228"/>
      <c r="I54" s="1223"/>
      <c r="J54" s="1223"/>
      <c r="K54" s="1230"/>
      <c r="L54" s="1230"/>
      <c r="M54" s="1230"/>
      <c r="N54" s="1230"/>
      <c r="AM54" s="352"/>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32"/>
      <c r="BQ54" s="1232"/>
      <c r="BR54" s="1232"/>
      <c r="BS54" s="1232"/>
      <c r="BT54" s="1232"/>
      <c r="BU54" s="1232"/>
      <c r="BV54" s="1232"/>
      <c r="BW54" s="1232"/>
      <c r="BX54" s="1232"/>
      <c r="BY54" s="1232"/>
      <c r="BZ54" s="1232"/>
      <c r="CA54" s="1232"/>
      <c r="CB54" s="1232"/>
      <c r="CC54" s="1232"/>
      <c r="CD54" s="1232"/>
      <c r="CE54" s="1232"/>
      <c r="CF54" s="1232"/>
      <c r="CG54" s="1232"/>
      <c r="CH54" s="1232"/>
      <c r="CI54" s="1232"/>
      <c r="CJ54" s="1232"/>
      <c r="CK54" s="1232"/>
      <c r="CL54" s="1232"/>
      <c r="CM54" s="1232"/>
      <c r="CN54" s="1232"/>
      <c r="CO54" s="1232"/>
      <c r="CP54" s="1232"/>
      <c r="CQ54" s="1232"/>
      <c r="CR54" s="1232"/>
      <c r="CS54" s="1232"/>
      <c r="CT54" s="1232"/>
      <c r="CU54" s="1232"/>
      <c r="CV54" s="1232"/>
      <c r="CW54" s="1232"/>
      <c r="CX54" s="1232"/>
      <c r="CY54" s="1232"/>
      <c r="CZ54" s="1232"/>
      <c r="DA54" s="1232"/>
      <c r="DB54" s="1232"/>
      <c r="DC54" s="1232"/>
    </row>
    <row r="55" spans="1:109" ht="13.5" x14ac:dyDescent="0.15">
      <c r="A55" s="360"/>
      <c r="B55" s="267"/>
      <c r="G55" s="1223"/>
      <c r="H55" s="1223"/>
      <c r="I55" s="1223"/>
      <c r="J55" s="1223"/>
      <c r="K55" s="1230"/>
      <c r="L55" s="1230"/>
      <c r="M55" s="1230"/>
      <c r="N55" s="1230"/>
      <c r="AN55" s="1227" t="s">
        <v>606</v>
      </c>
      <c r="AO55" s="1227"/>
      <c r="AP55" s="1227"/>
      <c r="AQ55" s="1227"/>
      <c r="AR55" s="1227"/>
      <c r="AS55" s="1227"/>
      <c r="AT55" s="1227"/>
      <c r="AU55" s="1227"/>
      <c r="AV55" s="1227"/>
      <c r="AW55" s="1227"/>
      <c r="AX55" s="1227"/>
      <c r="AY55" s="1227"/>
      <c r="AZ55" s="1227"/>
      <c r="BA55" s="1227"/>
      <c r="BB55" s="1231" t="s">
        <v>605</v>
      </c>
      <c r="BC55" s="1231"/>
      <c r="BD55" s="1231"/>
      <c r="BE55" s="1231"/>
      <c r="BF55" s="1231"/>
      <c r="BG55" s="1231"/>
      <c r="BH55" s="1231"/>
      <c r="BI55" s="1231"/>
      <c r="BJ55" s="1231"/>
      <c r="BK55" s="1231"/>
      <c r="BL55" s="1231"/>
      <c r="BM55" s="1231"/>
      <c r="BN55" s="1231"/>
      <c r="BO55" s="1231"/>
      <c r="BP55" s="1232">
        <v>21</v>
      </c>
      <c r="BQ55" s="1232"/>
      <c r="BR55" s="1232"/>
      <c r="BS55" s="1232"/>
      <c r="BT55" s="1232"/>
      <c r="BU55" s="1232"/>
      <c r="BV55" s="1232"/>
      <c r="BW55" s="1232"/>
      <c r="BX55" s="1232">
        <v>20.2</v>
      </c>
      <c r="BY55" s="1232"/>
      <c r="BZ55" s="1232"/>
      <c r="CA55" s="1232"/>
      <c r="CB55" s="1232"/>
      <c r="CC55" s="1232"/>
      <c r="CD55" s="1232"/>
      <c r="CE55" s="1232"/>
      <c r="CF55" s="1232">
        <v>18.3</v>
      </c>
      <c r="CG55" s="1232"/>
      <c r="CH55" s="1232"/>
      <c r="CI55" s="1232"/>
      <c r="CJ55" s="1232"/>
      <c r="CK55" s="1232"/>
      <c r="CL55" s="1232"/>
      <c r="CM55" s="1232"/>
      <c r="CN55" s="1232">
        <v>20.3</v>
      </c>
      <c r="CO55" s="1232"/>
      <c r="CP55" s="1232"/>
      <c r="CQ55" s="1232"/>
      <c r="CR55" s="1232"/>
      <c r="CS55" s="1232"/>
      <c r="CT55" s="1232"/>
      <c r="CU55" s="1232"/>
      <c r="CV55" s="1232">
        <v>15.5</v>
      </c>
      <c r="CW55" s="1232"/>
      <c r="CX55" s="1232"/>
      <c r="CY55" s="1232"/>
      <c r="CZ55" s="1232"/>
      <c r="DA55" s="1232"/>
      <c r="DB55" s="1232"/>
      <c r="DC55" s="1232"/>
    </row>
    <row r="56" spans="1:109" ht="13.5" x14ac:dyDescent="0.15">
      <c r="A56" s="360"/>
      <c r="B56" s="267"/>
      <c r="G56" s="1223"/>
      <c r="H56" s="1223"/>
      <c r="I56" s="1223"/>
      <c r="J56" s="1223"/>
      <c r="K56" s="1230"/>
      <c r="L56" s="1230"/>
      <c r="M56" s="1230"/>
      <c r="N56" s="1230"/>
      <c r="AN56" s="1227"/>
      <c r="AO56" s="1227"/>
      <c r="AP56" s="1227"/>
      <c r="AQ56" s="1227"/>
      <c r="AR56" s="1227"/>
      <c r="AS56" s="1227"/>
      <c r="AT56" s="1227"/>
      <c r="AU56" s="1227"/>
      <c r="AV56" s="1227"/>
      <c r="AW56" s="1227"/>
      <c r="AX56" s="1227"/>
      <c r="AY56" s="1227"/>
      <c r="AZ56" s="1227"/>
      <c r="BA56" s="1227"/>
      <c r="BB56" s="1231"/>
      <c r="BC56" s="1231"/>
      <c r="BD56" s="1231"/>
      <c r="BE56" s="1231"/>
      <c r="BF56" s="1231"/>
      <c r="BG56" s="1231"/>
      <c r="BH56" s="1231"/>
      <c r="BI56" s="1231"/>
      <c r="BJ56" s="1231"/>
      <c r="BK56" s="1231"/>
      <c r="BL56" s="1231"/>
      <c r="BM56" s="1231"/>
      <c r="BN56" s="1231"/>
      <c r="BO56" s="1231"/>
      <c r="BP56" s="1232"/>
      <c r="BQ56" s="1232"/>
      <c r="BR56" s="1232"/>
      <c r="BS56" s="1232"/>
      <c r="BT56" s="1232"/>
      <c r="BU56" s="1232"/>
      <c r="BV56" s="1232"/>
      <c r="BW56" s="1232"/>
      <c r="BX56" s="1232"/>
      <c r="BY56" s="1232"/>
      <c r="BZ56" s="1232"/>
      <c r="CA56" s="1232"/>
      <c r="CB56" s="1232"/>
      <c r="CC56" s="1232"/>
      <c r="CD56" s="1232"/>
      <c r="CE56" s="1232"/>
      <c r="CF56" s="1232"/>
      <c r="CG56" s="1232"/>
      <c r="CH56" s="1232"/>
      <c r="CI56" s="1232"/>
      <c r="CJ56" s="1232"/>
      <c r="CK56" s="1232"/>
      <c r="CL56" s="1232"/>
      <c r="CM56" s="1232"/>
      <c r="CN56" s="1232"/>
      <c r="CO56" s="1232"/>
      <c r="CP56" s="1232"/>
      <c r="CQ56" s="1232"/>
      <c r="CR56" s="1232"/>
      <c r="CS56" s="1232"/>
      <c r="CT56" s="1232"/>
      <c r="CU56" s="1232"/>
      <c r="CV56" s="1232"/>
      <c r="CW56" s="1232"/>
      <c r="CX56" s="1232"/>
      <c r="CY56" s="1232"/>
      <c r="CZ56" s="1232"/>
      <c r="DA56" s="1232"/>
      <c r="DB56" s="1232"/>
      <c r="DC56" s="1232"/>
    </row>
    <row r="57" spans="1:109" s="360" customFormat="1" ht="13.5" x14ac:dyDescent="0.15">
      <c r="B57" s="365"/>
      <c r="G57" s="1223"/>
      <c r="H57" s="1223"/>
      <c r="I57" s="1233"/>
      <c r="J57" s="1233"/>
      <c r="K57" s="1230"/>
      <c r="L57" s="1230"/>
      <c r="M57" s="1230"/>
      <c r="N57" s="1230"/>
      <c r="AM57" s="263"/>
      <c r="AN57" s="1227"/>
      <c r="AO57" s="1227"/>
      <c r="AP57" s="1227"/>
      <c r="AQ57" s="1227"/>
      <c r="AR57" s="1227"/>
      <c r="AS57" s="1227"/>
      <c r="AT57" s="1227"/>
      <c r="AU57" s="1227"/>
      <c r="AV57" s="1227"/>
      <c r="AW57" s="1227"/>
      <c r="AX57" s="1227"/>
      <c r="AY57" s="1227"/>
      <c r="AZ57" s="1227"/>
      <c r="BA57" s="1227"/>
      <c r="BB57" s="1231" t="s">
        <v>612</v>
      </c>
      <c r="BC57" s="1231"/>
      <c r="BD57" s="1231"/>
      <c r="BE57" s="1231"/>
      <c r="BF57" s="1231"/>
      <c r="BG57" s="1231"/>
      <c r="BH57" s="1231"/>
      <c r="BI57" s="1231"/>
      <c r="BJ57" s="1231"/>
      <c r="BK57" s="1231"/>
      <c r="BL57" s="1231"/>
      <c r="BM57" s="1231"/>
      <c r="BN57" s="1231"/>
      <c r="BO57" s="1231"/>
      <c r="BP57" s="1232">
        <v>55.9</v>
      </c>
      <c r="BQ57" s="1232"/>
      <c r="BR57" s="1232"/>
      <c r="BS57" s="1232"/>
      <c r="BT57" s="1232"/>
      <c r="BU57" s="1232"/>
      <c r="BV57" s="1232"/>
      <c r="BW57" s="1232"/>
      <c r="BX57" s="1232">
        <v>57.5</v>
      </c>
      <c r="BY57" s="1232"/>
      <c r="BZ57" s="1232"/>
      <c r="CA57" s="1232"/>
      <c r="CB57" s="1232"/>
      <c r="CC57" s="1232"/>
      <c r="CD57" s="1232"/>
      <c r="CE57" s="1232"/>
      <c r="CF57" s="1232">
        <v>59.3</v>
      </c>
      <c r="CG57" s="1232"/>
      <c r="CH57" s="1232"/>
      <c r="CI57" s="1232"/>
      <c r="CJ57" s="1232"/>
      <c r="CK57" s="1232"/>
      <c r="CL57" s="1232"/>
      <c r="CM57" s="1232"/>
      <c r="CN57" s="1232">
        <v>60.3</v>
      </c>
      <c r="CO57" s="1232"/>
      <c r="CP57" s="1232"/>
      <c r="CQ57" s="1232"/>
      <c r="CR57" s="1232"/>
      <c r="CS57" s="1232"/>
      <c r="CT57" s="1232"/>
      <c r="CU57" s="1232"/>
      <c r="CV57" s="1232">
        <v>61.4</v>
      </c>
      <c r="CW57" s="1232"/>
      <c r="CX57" s="1232"/>
      <c r="CY57" s="1232"/>
      <c r="CZ57" s="1232"/>
      <c r="DA57" s="1232"/>
      <c r="DB57" s="1232"/>
      <c r="DC57" s="1232"/>
      <c r="DD57" s="370"/>
      <c r="DE57" s="365"/>
    </row>
    <row r="58" spans="1:109" s="360" customFormat="1" ht="13.5" x14ac:dyDescent="0.15">
      <c r="A58" s="263"/>
      <c r="B58" s="365"/>
      <c r="G58" s="1223"/>
      <c r="H58" s="1223"/>
      <c r="I58" s="1233"/>
      <c r="J58" s="1233"/>
      <c r="K58" s="1230"/>
      <c r="L58" s="1230"/>
      <c r="M58" s="1230"/>
      <c r="N58" s="1230"/>
      <c r="AM58" s="263"/>
      <c r="AN58" s="1227"/>
      <c r="AO58" s="1227"/>
      <c r="AP58" s="1227"/>
      <c r="AQ58" s="1227"/>
      <c r="AR58" s="1227"/>
      <c r="AS58" s="1227"/>
      <c r="AT58" s="1227"/>
      <c r="AU58" s="1227"/>
      <c r="AV58" s="1227"/>
      <c r="AW58" s="1227"/>
      <c r="AX58" s="1227"/>
      <c r="AY58" s="1227"/>
      <c r="AZ58" s="1227"/>
      <c r="BA58" s="1227"/>
      <c r="BB58" s="1231"/>
      <c r="BC58" s="1231"/>
      <c r="BD58" s="1231"/>
      <c r="BE58" s="1231"/>
      <c r="BF58" s="1231"/>
      <c r="BG58" s="1231"/>
      <c r="BH58" s="1231"/>
      <c r="BI58" s="1231"/>
      <c r="BJ58" s="1231"/>
      <c r="BK58" s="1231"/>
      <c r="BL58" s="1231"/>
      <c r="BM58" s="1231"/>
      <c r="BN58" s="1231"/>
      <c r="BO58" s="1231"/>
      <c r="BP58" s="1232"/>
      <c r="BQ58" s="1232"/>
      <c r="BR58" s="1232"/>
      <c r="BS58" s="1232"/>
      <c r="BT58" s="1232"/>
      <c r="BU58" s="1232"/>
      <c r="BV58" s="1232"/>
      <c r="BW58" s="1232"/>
      <c r="BX58" s="1232"/>
      <c r="BY58" s="1232"/>
      <c r="BZ58" s="1232"/>
      <c r="CA58" s="1232"/>
      <c r="CB58" s="1232"/>
      <c r="CC58" s="1232"/>
      <c r="CD58" s="1232"/>
      <c r="CE58" s="1232"/>
      <c r="CF58" s="1232"/>
      <c r="CG58" s="1232"/>
      <c r="CH58" s="1232"/>
      <c r="CI58" s="1232"/>
      <c r="CJ58" s="1232"/>
      <c r="CK58" s="1232"/>
      <c r="CL58" s="1232"/>
      <c r="CM58" s="1232"/>
      <c r="CN58" s="1232"/>
      <c r="CO58" s="1232"/>
      <c r="CP58" s="1232"/>
      <c r="CQ58" s="1232"/>
      <c r="CR58" s="1232"/>
      <c r="CS58" s="1232"/>
      <c r="CT58" s="1232"/>
      <c r="CU58" s="1232"/>
      <c r="CV58" s="1232"/>
      <c r="CW58" s="1232"/>
      <c r="CX58" s="1232"/>
      <c r="CY58" s="1232"/>
      <c r="CZ58" s="1232"/>
      <c r="DA58" s="1232"/>
      <c r="DB58" s="1232"/>
      <c r="DC58" s="1232"/>
      <c r="DD58" s="370"/>
      <c r="DE58" s="365"/>
    </row>
    <row r="59" spans="1:109" s="360" customFormat="1" ht="13.5" x14ac:dyDescent="0.15">
      <c r="A59" s="263"/>
      <c r="B59" s="365"/>
      <c r="K59" s="371"/>
      <c r="L59" s="371"/>
      <c r="M59" s="371"/>
      <c r="N59" s="371"/>
      <c r="AQ59" s="371"/>
      <c r="AR59" s="371"/>
      <c r="AS59" s="371"/>
      <c r="AT59" s="371"/>
      <c r="BC59" s="371"/>
      <c r="BD59" s="371"/>
      <c r="BE59" s="371"/>
      <c r="BF59" s="371"/>
      <c r="BO59" s="371"/>
      <c r="BP59" s="371"/>
      <c r="BQ59" s="371"/>
      <c r="BR59" s="371"/>
      <c r="CA59" s="371"/>
      <c r="CB59" s="371"/>
      <c r="CC59" s="371"/>
      <c r="CD59" s="371"/>
      <c r="CM59" s="371"/>
      <c r="CN59" s="371"/>
      <c r="CO59" s="371"/>
      <c r="CP59" s="371"/>
      <c r="CY59" s="371"/>
      <c r="CZ59" s="371"/>
      <c r="DA59" s="371"/>
      <c r="DB59" s="371"/>
      <c r="DC59" s="371"/>
      <c r="DD59" s="370"/>
      <c r="DE59" s="365"/>
    </row>
    <row r="60" spans="1:109" s="360" customFormat="1" ht="13.5" x14ac:dyDescent="0.15">
      <c r="A60" s="263"/>
      <c r="B60" s="365"/>
      <c r="K60" s="371"/>
      <c r="L60" s="371"/>
      <c r="M60" s="371"/>
      <c r="N60" s="371"/>
      <c r="AQ60" s="371"/>
      <c r="AR60" s="371"/>
      <c r="AS60" s="371"/>
      <c r="AT60" s="371"/>
      <c r="BC60" s="371"/>
      <c r="BD60" s="371"/>
      <c r="BE60" s="371"/>
      <c r="BF60" s="371"/>
      <c r="BO60" s="371"/>
      <c r="BP60" s="371"/>
      <c r="BQ60" s="371"/>
      <c r="BR60" s="371"/>
      <c r="CA60" s="371"/>
      <c r="CB60" s="371"/>
      <c r="CC60" s="371"/>
      <c r="CD60" s="371"/>
      <c r="CM60" s="371"/>
      <c r="CN60" s="371"/>
      <c r="CO60" s="371"/>
      <c r="CP60" s="371"/>
      <c r="CY60" s="371"/>
      <c r="CZ60" s="371"/>
      <c r="DA60" s="371"/>
      <c r="DB60" s="371"/>
      <c r="DC60" s="371"/>
      <c r="DD60" s="370"/>
      <c r="DE60" s="365"/>
    </row>
    <row r="61" spans="1:109" s="360" customFormat="1" ht="13.5" x14ac:dyDescent="0.15">
      <c r="A61" s="263"/>
      <c r="B61" s="369"/>
      <c r="C61" s="368"/>
      <c r="D61" s="368"/>
      <c r="E61" s="368"/>
      <c r="F61" s="368"/>
      <c r="G61" s="368"/>
      <c r="H61" s="368"/>
      <c r="I61" s="368"/>
      <c r="J61" s="368"/>
      <c r="K61" s="368"/>
      <c r="L61" s="368"/>
      <c r="M61" s="367"/>
      <c r="N61" s="367"/>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7"/>
      <c r="AT61" s="367"/>
      <c r="AU61" s="368"/>
      <c r="AV61" s="368"/>
      <c r="AW61" s="368"/>
      <c r="AX61" s="368"/>
      <c r="AY61" s="368"/>
      <c r="AZ61" s="368"/>
      <c r="BA61" s="368"/>
      <c r="BB61" s="368"/>
      <c r="BC61" s="368"/>
      <c r="BD61" s="368"/>
      <c r="BE61" s="367"/>
      <c r="BF61" s="367"/>
      <c r="BG61" s="368"/>
      <c r="BH61" s="368"/>
      <c r="BI61" s="368"/>
      <c r="BJ61" s="368"/>
      <c r="BK61" s="368"/>
      <c r="BL61" s="368"/>
      <c r="BM61" s="368"/>
      <c r="BN61" s="368"/>
      <c r="BO61" s="368"/>
      <c r="BP61" s="368"/>
      <c r="BQ61" s="367"/>
      <c r="BR61" s="367"/>
      <c r="BS61" s="368"/>
      <c r="BT61" s="368"/>
      <c r="BU61" s="368"/>
      <c r="BV61" s="368"/>
      <c r="BW61" s="368"/>
      <c r="BX61" s="368"/>
      <c r="BY61" s="368"/>
      <c r="BZ61" s="368"/>
      <c r="CA61" s="368"/>
      <c r="CB61" s="368"/>
      <c r="CC61" s="367"/>
      <c r="CD61" s="367"/>
      <c r="CE61" s="368"/>
      <c r="CF61" s="368"/>
      <c r="CG61" s="368"/>
      <c r="CH61" s="368"/>
      <c r="CI61" s="368"/>
      <c r="CJ61" s="368"/>
      <c r="CK61" s="368"/>
      <c r="CL61" s="368"/>
      <c r="CM61" s="368"/>
      <c r="CN61" s="368"/>
      <c r="CO61" s="367"/>
      <c r="CP61" s="367"/>
      <c r="CQ61" s="368"/>
      <c r="CR61" s="368"/>
      <c r="CS61" s="368"/>
      <c r="CT61" s="368"/>
      <c r="CU61" s="368"/>
      <c r="CV61" s="368"/>
      <c r="CW61" s="368"/>
      <c r="CX61" s="368"/>
      <c r="CY61" s="368"/>
      <c r="CZ61" s="368"/>
      <c r="DA61" s="367"/>
      <c r="DB61" s="367"/>
      <c r="DC61" s="367"/>
      <c r="DD61" s="366"/>
      <c r="DE61" s="365"/>
    </row>
    <row r="62" spans="1:109" ht="13.5" x14ac:dyDescent="0.15">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263"/>
    </row>
    <row r="63" spans="1:109" ht="17.25" x14ac:dyDescent="0.15">
      <c r="B63" s="320" t="s">
        <v>611</v>
      </c>
    </row>
    <row r="64" spans="1:109" ht="13.5" x14ac:dyDescent="0.15">
      <c r="B64" s="267"/>
      <c r="G64" s="361"/>
      <c r="I64" s="363"/>
      <c r="J64" s="363"/>
      <c r="K64" s="363"/>
      <c r="L64" s="363"/>
      <c r="M64" s="363"/>
      <c r="N64" s="362"/>
      <c r="AM64" s="361"/>
      <c r="AN64" s="361" t="s">
        <v>610</v>
      </c>
      <c r="AP64" s="360"/>
      <c r="AQ64" s="360"/>
      <c r="AR64" s="360"/>
      <c r="AY64" s="361"/>
      <c r="BA64" s="360"/>
      <c r="BB64" s="360"/>
      <c r="BC64" s="360"/>
      <c r="BK64" s="361"/>
      <c r="BM64" s="360"/>
      <c r="BN64" s="360"/>
      <c r="BO64" s="360"/>
      <c r="BW64" s="361"/>
      <c r="BY64" s="360"/>
      <c r="BZ64" s="360"/>
      <c r="CA64" s="360"/>
      <c r="CI64" s="361"/>
      <c r="CK64" s="360"/>
      <c r="CL64" s="360"/>
      <c r="CM64" s="360"/>
      <c r="CU64" s="361"/>
      <c r="CW64" s="360"/>
      <c r="CX64" s="360"/>
      <c r="CY64" s="360"/>
    </row>
    <row r="65" spans="2:109" s="269" customFormat="1" ht="13.5" x14ac:dyDescent="0.15">
      <c r="B65" s="267"/>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1214" t="s">
        <v>609</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c r="DE65" s="267"/>
    </row>
    <row r="66" spans="2:109" s="269" customFormat="1" ht="13.5" x14ac:dyDescent="0.15">
      <c r="B66" s="267"/>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c r="DE66" s="267"/>
    </row>
    <row r="67" spans="2:109" s="269" customFormat="1" ht="13.5" x14ac:dyDescent="0.15">
      <c r="B67" s="267"/>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c r="DE67" s="267"/>
    </row>
    <row r="68" spans="2:109" s="269" customFormat="1" ht="13.5" x14ac:dyDescent="0.15">
      <c r="B68" s="267"/>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c r="DE68" s="267"/>
    </row>
    <row r="69" spans="2:109" s="269" customFormat="1" ht="13.5" x14ac:dyDescent="0.15">
      <c r="B69" s="267"/>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c r="DE69" s="267"/>
    </row>
    <row r="70" spans="2:109" s="269" customFormat="1" ht="13.5" x14ac:dyDescent="0.15">
      <c r="B70" s="267"/>
      <c r="C70" s="263"/>
      <c r="D70" s="263"/>
      <c r="E70" s="263"/>
      <c r="F70" s="263"/>
      <c r="G70" s="263"/>
      <c r="H70" s="359"/>
      <c r="I70" s="359"/>
      <c r="J70" s="357"/>
      <c r="K70" s="357"/>
      <c r="L70" s="356"/>
      <c r="M70" s="357"/>
      <c r="N70" s="356"/>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352"/>
      <c r="AO70" s="352"/>
      <c r="AP70" s="352"/>
      <c r="AQ70" s="263"/>
      <c r="AR70" s="263"/>
      <c r="AS70" s="263"/>
      <c r="AT70" s="263"/>
      <c r="AU70" s="263"/>
      <c r="AV70" s="263"/>
      <c r="AW70" s="263"/>
      <c r="AX70" s="263"/>
      <c r="AY70" s="263"/>
      <c r="AZ70" s="352"/>
      <c r="BA70" s="352"/>
      <c r="BB70" s="352"/>
      <c r="BC70" s="263"/>
      <c r="BD70" s="263"/>
      <c r="BE70" s="263"/>
      <c r="BF70" s="263"/>
      <c r="BG70" s="263"/>
      <c r="BH70" s="263"/>
      <c r="BI70" s="263"/>
      <c r="BJ70" s="263"/>
      <c r="BK70" s="263"/>
      <c r="BL70" s="352"/>
      <c r="BM70" s="352"/>
      <c r="BN70" s="352"/>
      <c r="BO70" s="263"/>
      <c r="BP70" s="263"/>
      <c r="BQ70" s="263"/>
      <c r="BR70" s="263"/>
      <c r="BS70" s="263"/>
      <c r="BT70" s="263"/>
      <c r="BU70" s="263"/>
      <c r="BV70" s="263"/>
      <c r="BW70" s="263"/>
      <c r="BX70" s="352"/>
      <c r="BY70" s="352"/>
      <c r="BZ70" s="352"/>
      <c r="CA70" s="263"/>
      <c r="CB70" s="263"/>
      <c r="CC70" s="263"/>
      <c r="CD70" s="263"/>
      <c r="CE70" s="263"/>
      <c r="CF70" s="263"/>
      <c r="CG70" s="263"/>
      <c r="CH70" s="263"/>
      <c r="CI70" s="263"/>
      <c r="CJ70" s="352"/>
      <c r="CK70" s="352"/>
      <c r="CL70" s="352"/>
      <c r="CM70" s="263"/>
      <c r="CN70" s="263"/>
      <c r="CO70" s="263"/>
      <c r="CP70" s="263"/>
      <c r="CQ70" s="263"/>
      <c r="CR70" s="263"/>
      <c r="CS70" s="263"/>
      <c r="CT70" s="263"/>
      <c r="CU70" s="263"/>
      <c r="CV70" s="352"/>
      <c r="CW70" s="352"/>
      <c r="CX70" s="352"/>
      <c r="CY70" s="263"/>
      <c r="CZ70" s="263"/>
      <c r="DA70" s="263"/>
      <c r="DB70" s="263"/>
      <c r="DC70" s="263"/>
      <c r="DE70" s="267"/>
    </row>
    <row r="71" spans="2:109" s="269" customFormat="1" ht="13.5" x14ac:dyDescent="0.15">
      <c r="B71" s="267"/>
      <c r="C71" s="263"/>
      <c r="D71" s="263"/>
      <c r="E71" s="263"/>
      <c r="F71" s="263"/>
      <c r="G71" s="355"/>
      <c r="H71" s="263"/>
      <c r="I71" s="358"/>
      <c r="J71" s="357"/>
      <c r="K71" s="357"/>
      <c r="L71" s="356"/>
      <c r="M71" s="357"/>
      <c r="N71" s="356"/>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355"/>
      <c r="AN71" s="263" t="s">
        <v>608</v>
      </c>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E71" s="267"/>
    </row>
    <row r="72" spans="2:109" s="269" customFormat="1" ht="13.5" x14ac:dyDescent="0.15">
      <c r="B72" s="267"/>
      <c r="C72" s="263"/>
      <c r="D72" s="263"/>
      <c r="E72" s="263"/>
      <c r="F72" s="263"/>
      <c r="G72" s="1223"/>
      <c r="H72" s="1223"/>
      <c r="I72" s="1223"/>
      <c r="J72" s="1223"/>
      <c r="K72" s="354"/>
      <c r="L72" s="354"/>
      <c r="M72" s="353"/>
      <c r="N72" s="35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562</v>
      </c>
      <c r="BQ72" s="1227"/>
      <c r="BR72" s="1227"/>
      <c r="BS72" s="1227"/>
      <c r="BT72" s="1227"/>
      <c r="BU72" s="1227"/>
      <c r="BV72" s="1227"/>
      <c r="BW72" s="1227"/>
      <c r="BX72" s="1227" t="s">
        <v>563</v>
      </c>
      <c r="BY72" s="1227"/>
      <c r="BZ72" s="1227"/>
      <c r="CA72" s="1227"/>
      <c r="CB72" s="1227"/>
      <c r="CC72" s="1227"/>
      <c r="CD72" s="1227"/>
      <c r="CE72" s="1227"/>
      <c r="CF72" s="1227" t="s">
        <v>564</v>
      </c>
      <c r="CG72" s="1227"/>
      <c r="CH72" s="1227"/>
      <c r="CI72" s="1227"/>
      <c r="CJ72" s="1227"/>
      <c r="CK72" s="1227"/>
      <c r="CL72" s="1227"/>
      <c r="CM72" s="1227"/>
      <c r="CN72" s="1227" t="s">
        <v>565</v>
      </c>
      <c r="CO72" s="1227"/>
      <c r="CP72" s="1227"/>
      <c r="CQ72" s="1227"/>
      <c r="CR72" s="1227"/>
      <c r="CS72" s="1227"/>
      <c r="CT72" s="1227"/>
      <c r="CU72" s="1227"/>
      <c r="CV72" s="1227" t="s">
        <v>566</v>
      </c>
      <c r="CW72" s="1227"/>
      <c r="CX72" s="1227"/>
      <c r="CY72" s="1227"/>
      <c r="CZ72" s="1227"/>
      <c r="DA72" s="1227"/>
      <c r="DB72" s="1227"/>
      <c r="DC72" s="1227"/>
      <c r="DE72" s="267"/>
    </row>
    <row r="73" spans="2:109" s="269" customFormat="1" ht="13.5" x14ac:dyDescent="0.15">
      <c r="B73" s="267"/>
      <c r="C73" s="263"/>
      <c r="D73" s="263"/>
      <c r="E73" s="263"/>
      <c r="F73" s="263"/>
      <c r="G73" s="1228"/>
      <c r="H73" s="1228"/>
      <c r="I73" s="1228"/>
      <c r="J73" s="1228"/>
      <c r="K73" s="1234"/>
      <c r="L73" s="1234"/>
      <c r="M73" s="1234"/>
      <c r="N73" s="1234"/>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352"/>
      <c r="AN73" s="1231" t="s">
        <v>607</v>
      </c>
      <c r="AO73" s="1231"/>
      <c r="AP73" s="1231"/>
      <c r="AQ73" s="1231"/>
      <c r="AR73" s="1231"/>
      <c r="AS73" s="1231"/>
      <c r="AT73" s="1231"/>
      <c r="AU73" s="1231"/>
      <c r="AV73" s="1231"/>
      <c r="AW73" s="1231"/>
      <c r="AX73" s="1231"/>
      <c r="AY73" s="1231"/>
      <c r="AZ73" s="1231"/>
      <c r="BA73" s="1231"/>
      <c r="BB73" s="1231" t="s">
        <v>605</v>
      </c>
      <c r="BC73" s="1231"/>
      <c r="BD73" s="1231"/>
      <c r="BE73" s="1231"/>
      <c r="BF73" s="1231"/>
      <c r="BG73" s="1231"/>
      <c r="BH73" s="1231"/>
      <c r="BI73" s="1231"/>
      <c r="BJ73" s="1231"/>
      <c r="BK73" s="1231"/>
      <c r="BL73" s="1231"/>
      <c r="BM73" s="1231"/>
      <c r="BN73" s="1231"/>
      <c r="BO73" s="1231"/>
      <c r="BP73" s="1232">
        <v>95.2</v>
      </c>
      <c r="BQ73" s="1232"/>
      <c r="BR73" s="1232"/>
      <c r="BS73" s="1232"/>
      <c r="BT73" s="1232"/>
      <c r="BU73" s="1232"/>
      <c r="BV73" s="1232"/>
      <c r="BW73" s="1232"/>
      <c r="BX73" s="1232">
        <v>105</v>
      </c>
      <c r="BY73" s="1232"/>
      <c r="BZ73" s="1232"/>
      <c r="CA73" s="1232"/>
      <c r="CB73" s="1232"/>
      <c r="CC73" s="1232"/>
      <c r="CD73" s="1232"/>
      <c r="CE73" s="1232"/>
      <c r="CF73" s="1232">
        <v>81</v>
      </c>
      <c r="CG73" s="1232"/>
      <c r="CH73" s="1232"/>
      <c r="CI73" s="1232"/>
      <c r="CJ73" s="1232"/>
      <c r="CK73" s="1232"/>
      <c r="CL73" s="1232"/>
      <c r="CM73" s="1232"/>
      <c r="CN73" s="1232">
        <v>81.5</v>
      </c>
      <c r="CO73" s="1232"/>
      <c r="CP73" s="1232"/>
      <c r="CQ73" s="1232"/>
      <c r="CR73" s="1232"/>
      <c r="CS73" s="1232"/>
      <c r="CT73" s="1232"/>
      <c r="CU73" s="1232"/>
      <c r="CV73" s="1232">
        <v>67.5</v>
      </c>
      <c r="CW73" s="1232"/>
      <c r="CX73" s="1232"/>
      <c r="CY73" s="1232"/>
      <c r="CZ73" s="1232"/>
      <c r="DA73" s="1232"/>
      <c r="DB73" s="1232"/>
      <c r="DC73" s="1232"/>
      <c r="DE73" s="267"/>
    </row>
    <row r="74" spans="2:109" s="269" customFormat="1" ht="13.5" x14ac:dyDescent="0.15">
      <c r="B74" s="267"/>
      <c r="C74" s="263"/>
      <c r="D74" s="263"/>
      <c r="E74" s="263"/>
      <c r="F74" s="263"/>
      <c r="G74" s="1228"/>
      <c r="H74" s="1228"/>
      <c r="I74" s="1228"/>
      <c r="J74" s="1228"/>
      <c r="K74" s="1234"/>
      <c r="L74" s="1234"/>
      <c r="M74" s="1234"/>
      <c r="N74" s="1234"/>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352"/>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32"/>
      <c r="BQ74" s="1232"/>
      <c r="BR74" s="1232"/>
      <c r="BS74" s="1232"/>
      <c r="BT74" s="1232"/>
      <c r="BU74" s="1232"/>
      <c r="BV74" s="1232"/>
      <c r="BW74" s="1232"/>
      <c r="BX74" s="1232"/>
      <c r="BY74" s="1232"/>
      <c r="BZ74" s="1232"/>
      <c r="CA74" s="1232"/>
      <c r="CB74" s="1232"/>
      <c r="CC74" s="1232"/>
      <c r="CD74" s="1232"/>
      <c r="CE74" s="1232"/>
      <c r="CF74" s="1232"/>
      <c r="CG74" s="1232"/>
      <c r="CH74" s="1232"/>
      <c r="CI74" s="1232"/>
      <c r="CJ74" s="1232"/>
      <c r="CK74" s="1232"/>
      <c r="CL74" s="1232"/>
      <c r="CM74" s="1232"/>
      <c r="CN74" s="1232"/>
      <c r="CO74" s="1232"/>
      <c r="CP74" s="1232"/>
      <c r="CQ74" s="1232"/>
      <c r="CR74" s="1232"/>
      <c r="CS74" s="1232"/>
      <c r="CT74" s="1232"/>
      <c r="CU74" s="1232"/>
      <c r="CV74" s="1232"/>
      <c r="CW74" s="1232"/>
      <c r="CX74" s="1232"/>
      <c r="CY74" s="1232"/>
      <c r="CZ74" s="1232"/>
      <c r="DA74" s="1232"/>
      <c r="DB74" s="1232"/>
      <c r="DC74" s="1232"/>
      <c r="DE74" s="267"/>
    </row>
    <row r="75" spans="2:109" s="269" customFormat="1" ht="13.5" x14ac:dyDescent="0.15">
      <c r="B75" s="267"/>
      <c r="C75" s="263"/>
      <c r="D75" s="263"/>
      <c r="E75" s="263"/>
      <c r="F75" s="263"/>
      <c r="G75" s="1228"/>
      <c r="H75" s="1228"/>
      <c r="I75" s="1223"/>
      <c r="J75" s="1223"/>
      <c r="K75" s="1230"/>
      <c r="L75" s="1230"/>
      <c r="M75" s="1230"/>
      <c r="N75" s="1230"/>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352"/>
      <c r="AN75" s="1231"/>
      <c r="AO75" s="1231"/>
      <c r="AP75" s="1231"/>
      <c r="AQ75" s="1231"/>
      <c r="AR75" s="1231"/>
      <c r="AS75" s="1231"/>
      <c r="AT75" s="1231"/>
      <c r="AU75" s="1231"/>
      <c r="AV75" s="1231"/>
      <c r="AW75" s="1231"/>
      <c r="AX75" s="1231"/>
      <c r="AY75" s="1231"/>
      <c r="AZ75" s="1231"/>
      <c r="BA75" s="1231"/>
      <c r="BB75" s="1231" t="s">
        <v>604</v>
      </c>
      <c r="BC75" s="1231"/>
      <c r="BD75" s="1231"/>
      <c r="BE75" s="1231"/>
      <c r="BF75" s="1231"/>
      <c r="BG75" s="1231"/>
      <c r="BH75" s="1231"/>
      <c r="BI75" s="1231"/>
      <c r="BJ75" s="1231"/>
      <c r="BK75" s="1231"/>
      <c r="BL75" s="1231"/>
      <c r="BM75" s="1231"/>
      <c r="BN75" s="1231"/>
      <c r="BO75" s="1231"/>
      <c r="BP75" s="1232">
        <v>5.9</v>
      </c>
      <c r="BQ75" s="1232"/>
      <c r="BR75" s="1232"/>
      <c r="BS75" s="1232"/>
      <c r="BT75" s="1232"/>
      <c r="BU75" s="1232"/>
      <c r="BV75" s="1232"/>
      <c r="BW75" s="1232"/>
      <c r="BX75" s="1232">
        <v>6</v>
      </c>
      <c r="BY75" s="1232"/>
      <c r="BZ75" s="1232"/>
      <c r="CA75" s="1232"/>
      <c r="CB75" s="1232"/>
      <c r="CC75" s="1232"/>
      <c r="CD75" s="1232"/>
      <c r="CE75" s="1232"/>
      <c r="CF75" s="1232">
        <v>6.5</v>
      </c>
      <c r="CG75" s="1232"/>
      <c r="CH75" s="1232"/>
      <c r="CI75" s="1232"/>
      <c r="CJ75" s="1232"/>
      <c r="CK75" s="1232"/>
      <c r="CL75" s="1232"/>
      <c r="CM75" s="1232"/>
      <c r="CN75" s="1232">
        <v>6.4</v>
      </c>
      <c r="CO75" s="1232"/>
      <c r="CP75" s="1232"/>
      <c r="CQ75" s="1232"/>
      <c r="CR75" s="1232"/>
      <c r="CS75" s="1232"/>
      <c r="CT75" s="1232"/>
      <c r="CU75" s="1232"/>
      <c r="CV75" s="1232">
        <v>6</v>
      </c>
      <c r="CW75" s="1232"/>
      <c r="CX75" s="1232"/>
      <c r="CY75" s="1232"/>
      <c r="CZ75" s="1232"/>
      <c r="DA75" s="1232"/>
      <c r="DB75" s="1232"/>
      <c r="DC75" s="1232"/>
      <c r="DE75" s="267"/>
    </row>
    <row r="76" spans="2:109" s="269" customFormat="1" ht="13.5" x14ac:dyDescent="0.15">
      <c r="B76" s="267"/>
      <c r="C76" s="263"/>
      <c r="D76" s="263"/>
      <c r="E76" s="263"/>
      <c r="F76" s="263"/>
      <c r="G76" s="1228"/>
      <c r="H76" s="1228"/>
      <c r="I76" s="1223"/>
      <c r="J76" s="1223"/>
      <c r="K76" s="1230"/>
      <c r="L76" s="1230"/>
      <c r="M76" s="1230"/>
      <c r="N76" s="1230"/>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352"/>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32"/>
      <c r="BQ76" s="1232"/>
      <c r="BR76" s="1232"/>
      <c r="BS76" s="1232"/>
      <c r="BT76" s="1232"/>
      <c r="BU76" s="1232"/>
      <c r="BV76" s="1232"/>
      <c r="BW76" s="1232"/>
      <c r="BX76" s="1232"/>
      <c r="BY76" s="1232"/>
      <c r="BZ76" s="1232"/>
      <c r="CA76" s="1232"/>
      <c r="CB76" s="1232"/>
      <c r="CC76" s="1232"/>
      <c r="CD76" s="1232"/>
      <c r="CE76" s="1232"/>
      <c r="CF76" s="1232"/>
      <c r="CG76" s="1232"/>
      <c r="CH76" s="1232"/>
      <c r="CI76" s="1232"/>
      <c r="CJ76" s="1232"/>
      <c r="CK76" s="1232"/>
      <c r="CL76" s="1232"/>
      <c r="CM76" s="1232"/>
      <c r="CN76" s="1232"/>
      <c r="CO76" s="1232"/>
      <c r="CP76" s="1232"/>
      <c r="CQ76" s="1232"/>
      <c r="CR76" s="1232"/>
      <c r="CS76" s="1232"/>
      <c r="CT76" s="1232"/>
      <c r="CU76" s="1232"/>
      <c r="CV76" s="1232"/>
      <c r="CW76" s="1232"/>
      <c r="CX76" s="1232"/>
      <c r="CY76" s="1232"/>
      <c r="CZ76" s="1232"/>
      <c r="DA76" s="1232"/>
      <c r="DB76" s="1232"/>
      <c r="DC76" s="1232"/>
      <c r="DE76" s="267"/>
    </row>
    <row r="77" spans="2:109" s="269" customFormat="1" ht="13.5" x14ac:dyDescent="0.15">
      <c r="B77" s="267"/>
      <c r="C77" s="263"/>
      <c r="D77" s="263"/>
      <c r="E77" s="263"/>
      <c r="F77" s="263"/>
      <c r="G77" s="1223"/>
      <c r="H77" s="1223"/>
      <c r="I77" s="1223"/>
      <c r="J77" s="1223"/>
      <c r="K77" s="1234"/>
      <c r="L77" s="1234"/>
      <c r="M77" s="1234"/>
      <c r="N77" s="1234"/>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1227" t="s">
        <v>606</v>
      </c>
      <c r="AO77" s="1227"/>
      <c r="AP77" s="1227"/>
      <c r="AQ77" s="1227"/>
      <c r="AR77" s="1227"/>
      <c r="AS77" s="1227"/>
      <c r="AT77" s="1227"/>
      <c r="AU77" s="1227"/>
      <c r="AV77" s="1227"/>
      <c r="AW77" s="1227"/>
      <c r="AX77" s="1227"/>
      <c r="AY77" s="1227"/>
      <c r="AZ77" s="1227"/>
      <c r="BA77" s="1227"/>
      <c r="BB77" s="1231" t="s">
        <v>605</v>
      </c>
      <c r="BC77" s="1231"/>
      <c r="BD77" s="1231"/>
      <c r="BE77" s="1231"/>
      <c r="BF77" s="1231"/>
      <c r="BG77" s="1231"/>
      <c r="BH77" s="1231"/>
      <c r="BI77" s="1231"/>
      <c r="BJ77" s="1231"/>
      <c r="BK77" s="1231"/>
      <c r="BL77" s="1231"/>
      <c r="BM77" s="1231"/>
      <c r="BN77" s="1231"/>
      <c r="BO77" s="1231"/>
      <c r="BP77" s="1232">
        <v>21</v>
      </c>
      <c r="BQ77" s="1232"/>
      <c r="BR77" s="1232"/>
      <c r="BS77" s="1232"/>
      <c r="BT77" s="1232"/>
      <c r="BU77" s="1232"/>
      <c r="BV77" s="1232"/>
      <c r="BW77" s="1232"/>
      <c r="BX77" s="1232">
        <v>20.2</v>
      </c>
      <c r="BY77" s="1232"/>
      <c r="BZ77" s="1232"/>
      <c r="CA77" s="1232"/>
      <c r="CB77" s="1232"/>
      <c r="CC77" s="1232"/>
      <c r="CD77" s="1232"/>
      <c r="CE77" s="1232"/>
      <c r="CF77" s="1232">
        <v>18.3</v>
      </c>
      <c r="CG77" s="1232"/>
      <c r="CH77" s="1232"/>
      <c r="CI77" s="1232"/>
      <c r="CJ77" s="1232"/>
      <c r="CK77" s="1232"/>
      <c r="CL77" s="1232"/>
      <c r="CM77" s="1232"/>
      <c r="CN77" s="1232">
        <v>20.3</v>
      </c>
      <c r="CO77" s="1232"/>
      <c r="CP77" s="1232"/>
      <c r="CQ77" s="1232"/>
      <c r="CR77" s="1232"/>
      <c r="CS77" s="1232"/>
      <c r="CT77" s="1232"/>
      <c r="CU77" s="1232"/>
      <c r="CV77" s="1232">
        <v>15.5</v>
      </c>
      <c r="CW77" s="1232"/>
      <c r="CX77" s="1232"/>
      <c r="CY77" s="1232"/>
      <c r="CZ77" s="1232"/>
      <c r="DA77" s="1232"/>
      <c r="DB77" s="1232"/>
      <c r="DC77" s="1232"/>
      <c r="DE77" s="267"/>
    </row>
    <row r="78" spans="2:109" s="269" customFormat="1" ht="13.5" x14ac:dyDescent="0.15">
      <c r="B78" s="267"/>
      <c r="C78" s="263"/>
      <c r="D78" s="263"/>
      <c r="E78" s="263"/>
      <c r="F78" s="263"/>
      <c r="G78" s="1223"/>
      <c r="H78" s="1223"/>
      <c r="I78" s="1223"/>
      <c r="J78" s="1223"/>
      <c r="K78" s="1234"/>
      <c r="L78" s="1234"/>
      <c r="M78" s="1234"/>
      <c r="N78" s="1234"/>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1227"/>
      <c r="AO78" s="1227"/>
      <c r="AP78" s="1227"/>
      <c r="AQ78" s="1227"/>
      <c r="AR78" s="1227"/>
      <c r="AS78" s="1227"/>
      <c r="AT78" s="1227"/>
      <c r="AU78" s="1227"/>
      <c r="AV78" s="1227"/>
      <c r="AW78" s="1227"/>
      <c r="AX78" s="1227"/>
      <c r="AY78" s="1227"/>
      <c r="AZ78" s="1227"/>
      <c r="BA78" s="1227"/>
      <c r="BB78" s="1231"/>
      <c r="BC78" s="1231"/>
      <c r="BD78" s="1231"/>
      <c r="BE78" s="1231"/>
      <c r="BF78" s="1231"/>
      <c r="BG78" s="1231"/>
      <c r="BH78" s="1231"/>
      <c r="BI78" s="1231"/>
      <c r="BJ78" s="1231"/>
      <c r="BK78" s="1231"/>
      <c r="BL78" s="1231"/>
      <c r="BM78" s="1231"/>
      <c r="BN78" s="1231"/>
      <c r="BO78" s="1231"/>
      <c r="BP78" s="1232"/>
      <c r="BQ78" s="1232"/>
      <c r="BR78" s="1232"/>
      <c r="BS78" s="1232"/>
      <c r="BT78" s="1232"/>
      <c r="BU78" s="1232"/>
      <c r="BV78" s="1232"/>
      <c r="BW78" s="1232"/>
      <c r="BX78" s="1232"/>
      <c r="BY78" s="1232"/>
      <c r="BZ78" s="1232"/>
      <c r="CA78" s="1232"/>
      <c r="CB78" s="1232"/>
      <c r="CC78" s="1232"/>
      <c r="CD78" s="1232"/>
      <c r="CE78" s="1232"/>
      <c r="CF78" s="1232"/>
      <c r="CG78" s="1232"/>
      <c r="CH78" s="1232"/>
      <c r="CI78" s="1232"/>
      <c r="CJ78" s="1232"/>
      <c r="CK78" s="1232"/>
      <c r="CL78" s="1232"/>
      <c r="CM78" s="1232"/>
      <c r="CN78" s="1232"/>
      <c r="CO78" s="1232"/>
      <c r="CP78" s="1232"/>
      <c r="CQ78" s="1232"/>
      <c r="CR78" s="1232"/>
      <c r="CS78" s="1232"/>
      <c r="CT78" s="1232"/>
      <c r="CU78" s="1232"/>
      <c r="CV78" s="1232"/>
      <c r="CW78" s="1232"/>
      <c r="CX78" s="1232"/>
      <c r="CY78" s="1232"/>
      <c r="CZ78" s="1232"/>
      <c r="DA78" s="1232"/>
      <c r="DB78" s="1232"/>
      <c r="DC78" s="1232"/>
      <c r="DE78" s="267"/>
    </row>
    <row r="79" spans="2:109" s="269" customFormat="1" ht="13.5" x14ac:dyDescent="0.15">
      <c r="B79" s="267"/>
      <c r="C79" s="263"/>
      <c r="D79" s="263"/>
      <c r="E79" s="263"/>
      <c r="F79" s="263"/>
      <c r="G79" s="1223"/>
      <c r="H79" s="1223"/>
      <c r="I79" s="1233"/>
      <c r="J79" s="1233"/>
      <c r="K79" s="1235"/>
      <c r="L79" s="1235"/>
      <c r="M79" s="1235"/>
      <c r="N79" s="1235"/>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1227"/>
      <c r="AO79" s="1227"/>
      <c r="AP79" s="1227"/>
      <c r="AQ79" s="1227"/>
      <c r="AR79" s="1227"/>
      <c r="AS79" s="1227"/>
      <c r="AT79" s="1227"/>
      <c r="AU79" s="1227"/>
      <c r="AV79" s="1227"/>
      <c r="AW79" s="1227"/>
      <c r="AX79" s="1227"/>
      <c r="AY79" s="1227"/>
      <c r="AZ79" s="1227"/>
      <c r="BA79" s="1227"/>
      <c r="BB79" s="1231" t="s">
        <v>604</v>
      </c>
      <c r="BC79" s="1231"/>
      <c r="BD79" s="1231"/>
      <c r="BE79" s="1231"/>
      <c r="BF79" s="1231"/>
      <c r="BG79" s="1231"/>
      <c r="BH79" s="1231"/>
      <c r="BI79" s="1231"/>
      <c r="BJ79" s="1231"/>
      <c r="BK79" s="1231"/>
      <c r="BL79" s="1231"/>
      <c r="BM79" s="1231"/>
      <c r="BN79" s="1231"/>
      <c r="BO79" s="1231"/>
      <c r="BP79" s="1232">
        <v>6.8</v>
      </c>
      <c r="BQ79" s="1232"/>
      <c r="BR79" s="1232"/>
      <c r="BS79" s="1232"/>
      <c r="BT79" s="1232"/>
      <c r="BU79" s="1232"/>
      <c r="BV79" s="1232"/>
      <c r="BW79" s="1232"/>
      <c r="BX79" s="1232">
        <v>6.8</v>
      </c>
      <c r="BY79" s="1232"/>
      <c r="BZ79" s="1232"/>
      <c r="CA79" s="1232"/>
      <c r="CB79" s="1232"/>
      <c r="CC79" s="1232"/>
      <c r="CD79" s="1232"/>
      <c r="CE79" s="1232"/>
      <c r="CF79" s="1232">
        <v>6.8</v>
      </c>
      <c r="CG79" s="1232"/>
      <c r="CH79" s="1232"/>
      <c r="CI79" s="1232"/>
      <c r="CJ79" s="1232"/>
      <c r="CK79" s="1232"/>
      <c r="CL79" s="1232"/>
      <c r="CM79" s="1232"/>
      <c r="CN79" s="1232">
        <v>6.6</v>
      </c>
      <c r="CO79" s="1232"/>
      <c r="CP79" s="1232"/>
      <c r="CQ79" s="1232"/>
      <c r="CR79" s="1232"/>
      <c r="CS79" s="1232"/>
      <c r="CT79" s="1232"/>
      <c r="CU79" s="1232"/>
      <c r="CV79" s="1232">
        <v>6.4</v>
      </c>
      <c r="CW79" s="1232"/>
      <c r="CX79" s="1232"/>
      <c r="CY79" s="1232"/>
      <c r="CZ79" s="1232"/>
      <c r="DA79" s="1232"/>
      <c r="DB79" s="1232"/>
      <c r="DC79" s="1232"/>
      <c r="DE79" s="267"/>
    </row>
    <row r="80" spans="2:109" s="269" customFormat="1" ht="13.5" x14ac:dyDescent="0.15">
      <c r="B80" s="267"/>
      <c r="C80" s="263"/>
      <c r="D80" s="263"/>
      <c r="E80" s="263"/>
      <c r="F80" s="263"/>
      <c r="G80" s="1223"/>
      <c r="H80" s="1223"/>
      <c r="I80" s="1233"/>
      <c r="J80" s="1233"/>
      <c r="K80" s="1235"/>
      <c r="L80" s="1235"/>
      <c r="M80" s="1235"/>
      <c r="N80" s="1235"/>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1227"/>
      <c r="AO80" s="1227"/>
      <c r="AP80" s="1227"/>
      <c r="AQ80" s="1227"/>
      <c r="AR80" s="1227"/>
      <c r="AS80" s="1227"/>
      <c r="AT80" s="1227"/>
      <c r="AU80" s="1227"/>
      <c r="AV80" s="1227"/>
      <c r="AW80" s="1227"/>
      <c r="AX80" s="1227"/>
      <c r="AY80" s="1227"/>
      <c r="AZ80" s="1227"/>
      <c r="BA80" s="1227"/>
      <c r="BB80" s="1231"/>
      <c r="BC80" s="1231"/>
      <c r="BD80" s="1231"/>
      <c r="BE80" s="1231"/>
      <c r="BF80" s="1231"/>
      <c r="BG80" s="1231"/>
      <c r="BH80" s="1231"/>
      <c r="BI80" s="1231"/>
      <c r="BJ80" s="1231"/>
      <c r="BK80" s="1231"/>
      <c r="BL80" s="1231"/>
      <c r="BM80" s="1231"/>
      <c r="BN80" s="1231"/>
      <c r="BO80" s="1231"/>
      <c r="BP80" s="1232"/>
      <c r="BQ80" s="1232"/>
      <c r="BR80" s="1232"/>
      <c r="BS80" s="1232"/>
      <c r="BT80" s="1232"/>
      <c r="BU80" s="1232"/>
      <c r="BV80" s="1232"/>
      <c r="BW80" s="1232"/>
      <c r="BX80" s="1232"/>
      <c r="BY80" s="1232"/>
      <c r="BZ80" s="1232"/>
      <c r="CA80" s="1232"/>
      <c r="CB80" s="1232"/>
      <c r="CC80" s="1232"/>
      <c r="CD80" s="1232"/>
      <c r="CE80" s="1232"/>
      <c r="CF80" s="1232"/>
      <c r="CG80" s="1232"/>
      <c r="CH80" s="1232"/>
      <c r="CI80" s="1232"/>
      <c r="CJ80" s="1232"/>
      <c r="CK80" s="1232"/>
      <c r="CL80" s="1232"/>
      <c r="CM80" s="1232"/>
      <c r="CN80" s="1232"/>
      <c r="CO80" s="1232"/>
      <c r="CP80" s="1232"/>
      <c r="CQ80" s="1232"/>
      <c r="CR80" s="1232"/>
      <c r="CS80" s="1232"/>
      <c r="CT80" s="1232"/>
      <c r="CU80" s="1232"/>
      <c r="CV80" s="1232"/>
      <c r="CW80" s="1232"/>
      <c r="CX80" s="1232"/>
      <c r="CY80" s="1232"/>
      <c r="CZ80" s="1232"/>
      <c r="DA80" s="1232"/>
      <c r="DB80" s="1232"/>
      <c r="DC80" s="1232"/>
      <c r="DE80" s="267"/>
    </row>
    <row r="81" spans="2:109" ht="13.5" x14ac:dyDescent="0.15">
      <c r="B81" s="267"/>
    </row>
    <row r="82" spans="2:109" ht="17.25" x14ac:dyDescent="0.15">
      <c r="B82" s="267"/>
      <c r="K82" s="351"/>
      <c r="L82" s="351"/>
      <c r="M82" s="351"/>
      <c r="N82" s="351"/>
      <c r="AQ82" s="351"/>
      <c r="AR82" s="351"/>
      <c r="AS82" s="351"/>
      <c r="AT82" s="351"/>
      <c r="BC82" s="351"/>
      <c r="BD82" s="351"/>
      <c r="BE82" s="351"/>
      <c r="BF82" s="351"/>
      <c r="BO82" s="351"/>
      <c r="BP82" s="351"/>
      <c r="BQ82" s="351"/>
      <c r="BR82" s="351"/>
      <c r="CA82" s="351"/>
      <c r="CB82" s="351"/>
      <c r="CC82" s="351"/>
      <c r="CD82" s="351"/>
      <c r="CM82" s="351"/>
      <c r="CN82" s="351"/>
      <c r="CO82" s="351"/>
      <c r="CP82" s="351"/>
      <c r="CY82" s="351"/>
      <c r="CZ82" s="351"/>
      <c r="DA82" s="351"/>
      <c r="DB82" s="351"/>
      <c r="DC82" s="351"/>
    </row>
    <row r="83" spans="2:109" ht="13.5"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5" x14ac:dyDescent="0.15">
      <c r="DD84" s="263"/>
      <c r="DE84" s="263"/>
    </row>
    <row r="85" spans="2:109" ht="13.5" x14ac:dyDescent="0.15">
      <c r="DD85" s="263"/>
      <c r="DE85" s="263"/>
    </row>
    <row r="86" spans="2:109" ht="13.5" hidden="1" x14ac:dyDescent="0.15">
      <c r="DD86" s="263"/>
      <c r="DE86" s="263"/>
    </row>
    <row r="87" spans="2:109" ht="13.5" hidden="1" x14ac:dyDescent="0.15">
      <c r="K87" s="350"/>
      <c r="AQ87" s="350"/>
      <c r="BC87" s="350"/>
      <c r="BO87" s="350"/>
      <c r="CA87" s="350"/>
      <c r="CM87" s="350"/>
      <c r="CY87" s="350"/>
      <c r="DD87" s="263"/>
      <c r="DE87" s="263"/>
    </row>
    <row r="88" spans="2:109" ht="13.5" hidden="1" x14ac:dyDescent="0.15">
      <c r="DD88" s="263"/>
      <c r="DE88" s="263"/>
    </row>
    <row r="89" spans="2:109" ht="13.5" hidden="1" x14ac:dyDescent="0.15">
      <c r="DD89" s="263"/>
      <c r="DE89" s="263"/>
    </row>
    <row r="90" spans="2:109" ht="13.5" hidden="1" x14ac:dyDescent="0.15">
      <c r="DD90" s="263"/>
      <c r="DE90" s="263"/>
    </row>
    <row r="91" spans="2:109" ht="13.5"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TQJkLx5Y7i5mnn7Q1/0B/enJrJkxGGeMlkizTFCl+1i4YlvvhvmH7PW9/WXcK94cN14IgISulMWNiu6pg1lQzw==" saltValue="sZ7h5KVDuVe6WZc96T6N6A==" spinCount="100000" sheet="1" objects="1" scenarios="1" formatCells="0"/>
  <dataConsolidate/>
  <mergeCells count="112">
    <mergeCell ref="CV77:DC78"/>
    <mergeCell ref="I79:J80"/>
    <mergeCell ref="K79:K80"/>
    <mergeCell ref="L79:L80"/>
    <mergeCell ref="M79:M80"/>
    <mergeCell ref="N79:N80"/>
    <mergeCell ref="BB79:BO80"/>
    <mergeCell ref="N75:N76"/>
    <mergeCell ref="BB75:BO76"/>
    <mergeCell ref="CV75:DC76"/>
    <mergeCell ref="G77:H80"/>
    <mergeCell ref="I77:J78"/>
    <mergeCell ref="K77:K78"/>
    <mergeCell ref="L77:L78"/>
    <mergeCell ref="M77:M78"/>
    <mergeCell ref="CF77:CM78"/>
    <mergeCell ref="CF79:CM80"/>
    <mergeCell ref="BP75:BW76"/>
    <mergeCell ref="BX75:CE76"/>
    <mergeCell ref="CF75:CM76"/>
    <mergeCell ref="CN75:CU76"/>
    <mergeCell ref="BP79:BW80"/>
    <mergeCell ref="BX79:CE80"/>
    <mergeCell ref="N77:N78"/>
    <mergeCell ref="AN77:BA80"/>
    <mergeCell ref="BB77:BO78"/>
    <mergeCell ref="BP77:BW78"/>
    <mergeCell ref="BX77:CE78"/>
    <mergeCell ref="CN79:CU80"/>
    <mergeCell ref="CV79:DC80"/>
    <mergeCell ref="CN77:CU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M57:M58"/>
    <mergeCell ref="N57:N58"/>
    <mergeCell ref="BB57:BO58"/>
    <mergeCell ref="BP57:BW58"/>
    <mergeCell ref="BX57:CE58"/>
    <mergeCell ref="CF57:CM58"/>
    <mergeCell ref="CN57:CU58"/>
    <mergeCell ref="CV57:DC58"/>
    <mergeCell ref="AN65:DC69"/>
    <mergeCell ref="L53:L54"/>
    <mergeCell ref="M53:M54"/>
    <mergeCell ref="N53:N54"/>
    <mergeCell ref="BB53:BO54"/>
    <mergeCell ref="BP53:BW54"/>
    <mergeCell ref="BX53:CE54"/>
    <mergeCell ref="CF53:CM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N53:CU54"/>
    <mergeCell ref="CV51:DC52"/>
    <mergeCell ref="I53:J54"/>
    <mergeCell ref="K53:K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FEC9-3996-46BC-B92D-238AA3E3BA8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509</v>
      </c>
    </row>
  </sheetData>
  <sheetProtection algorithmName="SHA-512" hashValue="lKAd/Dn1BMskih9ocfg+dN/NEGFXTw9llEc5fbyoFb9Z/TLTwvyfYKKaWVUDBAWsi9sDVmvocnZpnfTk83pLzA==" saltValue="TmJHGBMsm5SBHGhdiKsU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CB6A-F383-41B7-911C-81A1222D863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509</v>
      </c>
    </row>
  </sheetData>
  <sheetProtection algorithmName="SHA-512" hashValue="rteGP/RUOLyNuqpv2CWk93vgQKu/KAqOjxcT1OHKSqV9nCIMXyNJ2qTw4gp9yRtpiMvpqWHp9sC8M8+7+n24sg==" saltValue="xP0aba7y9f6iovieIURj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559</v>
      </c>
      <c r="G2" s="155"/>
      <c r="H2" s="156"/>
    </row>
    <row r="3" spans="1:8" x14ac:dyDescent="0.15">
      <c r="A3" s="152" t="s">
        <v>552</v>
      </c>
      <c r="B3" s="157"/>
      <c r="C3" s="158"/>
      <c r="D3" s="159">
        <v>35078</v>
      </c>
      <c r="E3" s="160"/>
      <c r="F3" s="161">
        <v>47738</v>
      </c>
      <c r="G3" s="162"/>
      <c r="H3" s="163"/>
    </row>
    <row r="4" spans="1:8" x14ac:dyDescent="0.15">
      <c r="A4" s="164"/>
      <c r="B4" s="165"/>
      <c r="C4" s="166"/>
      <c r="D4" s="167">
        <v>20898</v>
      </c>
      <c r="E4" s="168"/>
      <c r="F4" s="169">
        <v>24937</v>
      </c>
      <c r="G4" s="170"/>
      <c r="H4" s="171"/>
    </row>
    <row r="5" spans="1:8" x14ac:dyDescent="0.15">
      <c r="A5" s="152" t="s">
        <v>554</v>
      </c>
      <c r="B5" s="157"/>
      <c r="C5" s="158"/>
      <c r="D5" s="159">
        <v>45440</v>
      </c>
      <c r="E5" s="160"/>
      <c r="F5" s="161">
        <v>52191</v>
      </c>
      <c r="G5" s="162"/>
      <c r="H5" s="163"/>
    </row>
    <row r="6" spans="1:8" x14ac:dyDescent="0.15">
      <c r="A6" s="164"/>
      <c r="B6" s="165"/>
      <c r="C6" s="166"/>
      <c r="D6" s="167">
        <v>26244</v>
      </c>
      <c r="E6" s="168"/>
      <c r="F6" s="169">
        <v>24843</v>
      </c>
      <c r="G6" s="170"/>
      <c r="H6" s="171"/>
    </row>
    <row r="7" spans="1:8" x14ac:dyDescent="0.15">
      <c r="A7" s="152" t="s">
        <v>555</v>
      </c>
      <c r="B7" s="157"/>
      <c r="C7" s="158"/>
      <c r="D7" s="159">
        <v>18277</v>
      </c>
      <c r="E7" s="160"/>
      <c r="F7" s="161">
        <v>47387</v>
      </c>
      <c r="G7" s="162"/>
      <c r="H7" s="163"/>
    </row>
    <row r="8" spans="1:8" x14ac:dyDescent="0.15">
      <c r="A8" s="164"/>
      <c r="B8" s="165"/>
      <c r="C8" s="166"/>
      <c r="D8" s="167">
        <v>4906</v>
      </c>
      <c r="E8" s="168"/>
      <c r="F8" s="169">
        <v>24928</v>
      </c>
      <c r="G8" s="170"/>
      <c r="H8" s="171"/>
    </row>
    <row r="9" spans="1:8" x14ac:dyDescent="0.15">
      <c r="A9" s="152" t="s">
        <v>556</v>
      </c>
      <c r="B9" s="157"/>
      <c r="C9" s="158"/>
      <c r="D9" s="159">
        <v>14851</v>
      </c>
      <c r="E9" s="160"/>
      <c r="F9" s="161">
        <v>51264</v>
      </c>
      <c r="G9" s="162"/>
      <c r="H9" s="163"/>
    </row>
    <row r="10" spans="1:8" x14ac:dyDescent="0.15">
      <c r="A10" s="164"/>
      <c r="B10" s="165"/>
      <c r="C10" s="166"/>
      <c r="D10" s="167">
        <v>6467</v>
      </c>
      <c r="E10" s="168"/>
      <c r="F10" s="169">
        <v>26040</v>
      </c>
      <c r="G10" s="170"/>
      <c r="H10" s="171"/>
    </row>
    <row r="11" spans="1:8" x14ac:dyDescent="0.15">
      <c r="A11" s="152" t="s">
        <v>557</v>
      </c>
      <c r="B11" s="157"/>
      <c r="C11" s="158"/>
      <c r="D11" s="159">
        <v>12456</v>
      </c>
      <c r="E11" s="160"/>
      <c r="F11" s="161">
        <v>52068</v>
      </c>
      <c r="G11" s="162"/>
      <c r="H11" s="163"/>
    </row>
    <row r="12" spans="1:8" x14ac:dyDescent="0.15">
      <c r="A12" s="164"/>
      <c r="B12" s="165"/>
      <c r="C12" s="172"/>
      <c r="D12" s="167">
        <v>9842</v>
      </c>
      <c r="E12" s="168"/>
      <c r="F12" s="169">
        <v>26936</v>
      </c>
      <c r="G12" s="170"/>
      <c r="H12" s="171"/>
    </row>
    <row r="13" spans="1:8" x14ac:dyDescent="0.15">
      <c r="A13" s="152"/>
      <c r="B13" s="157"/>
      <c r="C13" s="158"/>
      <c r="D13" s="159">
        <v>25220</v>
      </c>
      <c r="E13" s="160"/>
      <c r="F13" s="161">
        <v>50130</v>
      </c>
      <c r="G13" s="173"/>
      <c r="H13" s="163"/>
    </row>
    <row r="14" spans="1:8" x14ac:dyDescent="0.15">
      <c r="A14" s="164"/>
      <c r="B14" s="165"/>
      <c r="C14" s="166"/>
      <c r="D14" s="167">
        <v>13671</v>
      </c>
      <c r="E14" s="168"/>
      <c r="F14" s="169">
        <v>25537</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7.87</v>
      </c>
      <c r="C19" s="174">
        <f>ROUND(VALUE(SUBSTITUTE(実質収支比率等に係る経年分析!G$48,"▲","-")),2)</f>
        <v>8.35</v>
      </c>
      <c r="D19" s="174">
        <f>ROUND(VALUE(SUBSTITUTE(実質収支比率等に係る経年分析!H$48,"▲","-")),2)</f>
        <v>10</v>
      </c>
      <c r="E19" s="174">
        <f>ROUND(VALUE(SUBSTITUTE(実質収支比率等に係る経年分析!I$48,"▲","-")),2)</f>
        <v>7.31</v>
      </c>
      <c r="F19" s="174">
        <f>ROUND(VALUE(SUBSTITUTE(実質収支比率等に係る経年分析!J$48,"▲","-")),2)</f>
        <v>8.77</v>
      </c>
    </row>
    <row r="20" spans="1:11" x14ac:dyDescent="0.15">
      <c r="A20" s="174" t="s">
        <v>55</v>
      </c>
      <c r="B20" s="174">
        <f>ROUND(VALUE(SUBSTITUTE(実質収支比率等に係る経年分析!F$47,"▲","-")),2)</f>
        <v>14.22</v>
      </c>
      <c r="C20" s="174">
        <f>ROUND(VALUE(SUBSTITUTE(実質収支比率等に係る経年分析!G$47,"▲","-")),2)</f>
        <v>14.44</v>
      </c>
      <c r="D20" s="174">
        <f>ROUND(VALUE(SUBSTITUTE(実質収支比率等に係る経年分析!H$47,"▲","-")),2)</f>
        <v>14.13</v>
      </c>
      <c r="E20" s="174">
        <f>ROUND(VALUE(SUBSTITUTE(実質収支比率等に係る経年分析!I$47,"▲","-")),2)</f>
        <v>14.96</v>
      </c>
      <c r="F20" s="174">
        <f>ROUND(VALUE(SUBSTITUTE(実質収支比率等に係る経年分析!J$47,"▲","-")),2)</f>
        <v>12.65</v>
      </c>
    </row>
    <row r="21" spans="1:11" x14ac:dyDescent="0.15">
      <c r="A21" s="174" t="s">
        <v>56</v>
      </c>
      <c r="B21" s="174">
        <f>IF(ISNUMBER(VALUE(SUBSTITUTE(実質収支比率等に係る経年分析!F$49,"▲","-"))),ROUND(VALUE(SUBSTITUTE(実質収支比率等に係る経年分析!F$49,"▲","-")),2),NA())</f>
        <v>-4.96</v>
      </c>
      <c r="C21" s="174">
        <f>IF(ISNUMBER(VALUE(SUBSTITUTE(実質収支比率等に係る経年分析!G$49,"▲","-"))),ROUND(VALUE(SUBSTITUTE(実質収支比率等に係る経年分析!G$49,"▲","-")),2),NA())</f>
        <v>0.82</v>
      </c>
      <c r="D21" s="174">
        <f>IF(ISNUMBER(VALUE(SUBSTITUTE(実質収支比率等に係る経年分析!H$49,"▲","-"))),ROUND(VALUE(SUBSTITUTE(実質収支比率等に係る経年分析!H$49,"▲","-")),2),NA())</f>
        <v>1.54</v>
      </c>
      <c r="E21" s="174">
        <f>IF(ISNUMBER(VALUE(SUBSTITUTE(実質収支比率等に係る経年分析!I$49,"▲","-"))),ROUND(VALUE(SUBSTITUTE(実質収支比率等に係る経年分析!I$49,"▲","-")),2),NA())</f>
        <v>-1.9</v>
      </c>
      <c r="F21" s="174">
        <f>IF(ISNUMBER(VALUE(SUBSTITUTE(実質収支比率等に係る経年分析!J$49,"▲","-"))),ROUND(VALUE(SUBSTITUTE(実質収支比率等に係る経年分析!J$49,"▲","-")),2),NA())</f>
        <v>-0.1</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0.57999999999999996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0.59</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2.4300000000000002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5.75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2.1800000000000002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0.75</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9.6199999999999992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568</v>
      </c>
      <c r="E42" s="176"/>
      <c r="F42" s="176"/>
      <c r="G42" s="176">
        <f>'実質公債費比率（分子）の構造'!L$52</f>
        <v>591</v>
      </c>
      <c r="H42" s="176"/>
      <c r="I42" s="176"/>
      <c r="J42" s="176">
        <f>'実質公債費比率（分子）の構造'!M$52</f>
        <v>596</v>
      </c>
      <c r="K42" s="176"/>
      <c r="L42" s="176"/>
      <c r="M42" s="176">
        <f>'実質公債費比率（分子）の構造'!N$52</f>
        <v>577</v>
      </c>
      <c r="N42" s="176"/>
      <c r="O42" s="176"/>
      <c r="P42" s="176">
        <f>'実質公債費比率（分子）の構造'!O$52</f>
        <v>587</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25</v>
      </c>
      <c r="C45" s="176"/>
      <c r="D45" s="176"/>
      <c r="E45" s="176">
        <f>'実質公債費比率（分子）の構造'!L$49</f>
        <v>24</v>
      </c>
      <c r="F45" s="176"/>
      <c r="G45" s="176"/>
      <c r="H45" s="176">
        <f>'実質公債費比率（分子）の構造'!M$49</f>
        <v>28</v>
      </c>
      <c r="I45" s="176"/>
      <c r="J45" s="176"/>
      <c r="K45" s="176">
        <f>'実質公債費比率（分子）の構造'!N$49</f>
        <v>26</v>
      </c>
      <c r="L45" s="176"/>
      <c r="M45" s="176"/>
      <c r="N45" s="176">
        <f>'実質公債費比率（分子）の構造'!O$49</f>
        <v>33</v>
      </c>
      <c r="O45" s="176"/>
      <c r="P45" s="176"/>
    </row>
    <row r="46" spans="1:16" x14ac:dyDescent="0.15">
      <c r="A46" s="176" t="s">
        <v>67</v>
      </c>
      <c r="B46" s="176">
        <f>'実質公債費比率（分子）の構造'!K$48</f>
        <v>298</v>
      </c>
      <c r="C46" s="176"/>
      <c r="D46" s="176"/>
      <c r="E46" s="176">
        <f>'実質公債費比率（分子）の構造'!L$48</f>
        <v>301</v>
      </c>
      <c r="F46" s="176"/>
      <c r="G46" s="176"/>
      <c r="H46" s="176">
        <f>'実質公債費比率（分子）の構造'!M$48</f>
        <v>294</v>
      </c>
      <c r="I46" s="176"/>
      <c r="J46" s="176"/>
      <c r="K46" s="176">
        <f>'実質公債費比率（分子）の構造'!N$48</f>
        <v>269</v>
      </c>
      <c r="L46" s="176"/>
      <c r="M46" s="176"/>
      <c r="N46" s="176">
        <f>'実質公債費比率（分子）の構造'!O$48</f>
        <v>235</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501</v>
      </c>
      <c r="C49" s="176"/>
      <c r="D49" s="176"/>
      <c r="E49" s="176">
        <f>'実質公債費比率（分子）の構造'!L$45</f>
        <v>525</v>
      </c>
      <c r="F49" s="176"/>
      <c r="G49" s="176"/>
      <c r="H49" s="176">
        <f>'実質公債費比率（分子）の構造'!M$45</f>
        <v>546</v>
      </c>
      <c r="I49" s="176"/>
      <c r="J49" s="176"/>
      <c r="K49" s="176">
        <f>'実質公債費比率（分子）の構造'!N$45</f>
        <v>531</v>
      </c>
      <c r="L49" s="176"/>
      <c r="M49" s="176"/>
      <c r="N49" s="176">
        <f>'実質公債費比率（分子）の構造'!O$45</f>
        <v>537</v>
      </c>
      <c r="O49" s="176"/>
      <c r="P49" s="176"/>
    </row>
    <row r="50" spans="1:16" x14ac:dyDescent="0.15">
      <c r="A50" s="176" t="s">
        <v>71</v>
      </c>
      <c r="B50" s="176" t="e">
        <f>NA()</f>
        <v>#N/A</v>
      </c>
      <c r="C50" s="176">
        <f>IF(ISNUMBER('実質公債費比率（分子）の構造'!K$53),'実質公債費比率（分子）の構造'!K$53,NA())</f>
        <v>256</v>
      </c>
      <c r="D50" s="176" t="e">
        <f>NA()</f>
        <v>#N/A</v>
      </c>
      <c r="E50" s="176" t="e">
        <f>NA()</f>
        <v>#N/A</v>
      </c>
      <c r="F50" s="176">
        <f>IF(ISNUMBER('実質公債費比率（分子）の構造'!L$53),'実質公債費比率（分子）の構造'!L$53,NA())</f>
        <v>259</v>
      </c>
      <c r="G50" s="176" t="e">
        <f>NA()</f>
        <v>#N/A</v>
      </c>
      <c r="H50" s="176" t="e">
        <f>NA()</f>
        <v>#N/A</v>
      </c>
      <c r="I50" s="176">
        <f>IF(ISNUMBER('実質公債費比率（分子）の構造'!M$53),'実質公債費比率（分子）の構造'!M$53,NA())</f>
        <v>272</v>
      </c>
      <c r="J50" s="176" t="e">
        <f>NA()</f>
        <v>#N/A</v>
      </c>
      <c r="K50" s="176" t="e">
        <f>NA()</f>
        <v>#N/A</v>
      </c>
      <c r="L50" s="176">
        <f>IF(ISNUMBER('実質公債費比率（分子）の構造'!N$53),'実質公債費比率（分子）の構造'!N$53,NA())</f>
        <v>249</v>
      </c>
      <c r="M50" s="176" t="e">
        <f>NA()</f>
        <v>#N/A</v>
      </c>
      <c r="N50" s="176" t="e">
        <f>NA()</f>
        <v>#N/A</v>
      </c>
      <c r="O50" s="176">
        <f>IF(ISNUMBER('実質公債費比率（分子）の構造'!O$53),'実質公債費比率（分子）の構造'!O$53,NA())</f>
        <v>218</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7608</v>
      </c>
      <c r="E56" s="175"/>
      <c r="F56" s="175"/>
      <c r="G56" s="175">
        <f>'将来負担比率（分子）の構造'!J$52</f>
        <v>7524</v>
      </c>
      <c r="H56" s="175"/>
      <c r="I56" s="175"/>
      <c r="J56" s="175">
        <f>'将来負担比率（分子）の構造'!K$52</f>
        <v>7364</v>
      </c>
      <c r="K56" s="175"/>
      <c r="L56" s="175"/>
      <c r="M56" s="175">
        <f>'将来負担比率（分子）の構造'!L$52</f>
        <v>7257</v>
      </c>
      <c r="N56" s="175"/>
      <c r="O56" s="175"/>
      <c r="P56" s="175">
        <f>'将来負担比率（分子）の構造'!M$52</f>
        <v>7079</v>
      </c>
    </row>
    <row r="57" spans="1:16" x14ac:dyDescent="0.15">
      <c r="A57" s="175" t="s">
        <v>42</v>
      </c>
      <c r="B57" s="175"/>
      <c r="C57" s="175"/>
      <c r="D57" s="175">
        <f>'将来負担比率（分子）の構造'!I$51</f>
        <v>100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1417</v>
      </c>
      <c r="E58" s="175"/>
      <c r="F58" s="175"/>
      <c r="G58" s="175">
        <f>'将来負担比率（分子）の構造'!J$50</f>
        <v>1260</v>
      </c>
      <c r="H58" s="175"/>
      <c r="I58" s="175"/>
      <c r="J58" s="175">
        <f>'将来負担比率（分子）の構造'!K$50</f>
        <v>1914</v>
      </c>
      <c r="K58" s="175"/>
      <c r="L58" s="175"/>
      <c r="M58" s="175">
        <f>'将来負担比率（分子）の構造'!L$50</f>
        <v>1914</v>
      </c>
      <c r="N58" s="175"/>
      <c r="O58" s="175"/>
      <c r="P58" s="175">
        <f>'将来負担比率（分子）の構造'!M$50</f>
        <v>1916</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1213</v>
      </c>
      <c r="C62" s="175"/>
      <c r="D62" s="175"/>
      <c r="E62" s="175">
        <f>'将来負担比率（分子）の構造'!J$45</f>
        <v>1202</v>
      </c>
      <c r="F62" s="175"/>
      <c r="G62" s="175"/>
      <c r="H62" s="175">
        <f>'将来負担比率（分子）の構造'!K$45</f>
        <v>1171</v>
      </c>
      <c r="I62" s="175"/>
      <c r="J62" s="175"/>
      <c r="K62" s="175">
        <f>'将来負担比率（分子）の構造'!L$45</f>
        <v>1156</v>
      </c>
      <c r="L62" s="175"/>
      <c r="M62" s="175"/>
      <c r="N62" s="175">
        <f>'将来負担比率（分子）の構造'!M$45</f>
        <v>1147</v>
      </c>
      <c r="O62" s="175"/>
      <c r="P62" s="175"/>
    </row>
    <row r="63" spans="1:16" x14ac:dyDescent="0.15">
      <c r="A63" s="175" t="s">
        <v>34</v>
      </c>
      <c r="B63" s="175">
        <f>'将来負担比率（分子）の構造'!I$44</f>
        <v>150</v>
      </c>
      <c r="C63" s="175"/>
      <c r="D63" s="175"/>
      <c r="E63" s="175">
        <f>'将来負担比率（分子）の構造'!J$44</f>
        <v>138</v>
      </c>
      <c r="F63" s="175"/>
      <c r="G63" s="175"/>
      <c r="H63" s="175">
        <f>'将来負担比率（分子）の構造'!K$44</f>
        <v>134</v>
      </c>
      <c r="I63" s="175"/>
      <c r="J63" s="175"/>
      <c r="K63" s="175">
        <f>'将来負担比率（分子）の構造'!L$44</f>
        <v>205</v>
      </c>
      <c r="L63" s="175"/>
      <c r="M63" s="175"/>
      <c r="N63" s="175">
        <f>'将来負担比率（分子）の構造'!M$44</f>
        <v>417</v>
      </c>
      <c r="O63" s="175"/>
      <c r="P63" s="175"/>
    </row>
    <row r="64" spans="1:16" x14ac:dyDescent="0.15">
      <c r="A64" s="175" t="s">
        <v>33</v>
      </c>
      <c r="B64" s="175">
        <f>'将来負担比率（分子）の構造'!I$43</f>
        <v>4814</v>
      </c>
      <c r="C64" s="175"/>
      <c r="D64" s="175"/>
      <c r="E64" s="175">
        <f>'将来負担比率（分子）の構造'!J$43</f>
        <v>4577</v>
      </c>
      <c r="F64" s="175"/>
      <c r="G64" s="175"/>
      <c r="H64" s="175">
        <f>'将来負担比率（分子）の構造'!K$43</f>
        <v>4195</v>
      </c>
      <c r="I64" s="175"/>
      <c r="J64" s="175"/>
      <c r="K64" s="175">
        <f>'将来負担比率（分子）の構造'!L$43</f>
        <v>4170</v>
      </c>
      <c r="L64" s="175"/>
      <c r="M64" s="175"/>
      <c r="N64" s="175">
        <f>'将来負担比率（分子）の構造'!M$43</f>
        <v>3499</v>
      </c>
      <c r="O64" s="175"/>
      <c r="P64" s="175"/>
    </row>
    <row r="65" spans="1:16" x14ac:dyDescent="0.15">
      <c r="A65" s="175" t="s">
        <v>32</v>
      </c>
      <c r="B65" s="175">
        <f>'将来負担比率（分子）の構造'!I$42</f>
        <v>108</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6657</v>
      </c>
      <c r="C66" s="175"/>
      <c r="D66" s="175"/>
      <c r="E66" s="175">
        <f>'将来負担比率（分子）の構造'!J$41</f>
        <v>7079</v>
      </c>
      <c r="F66" s="175"/>
      <c r="G66" s="175"/>
      <c r="H66" s="175">
        <f>'将来負担比率（分子）の構造'!K$41</f>
        <v>7056</v>
      </c>
      <c r="I66" s="175"/>
      <c r="J66" s="175"/>
      <c r="K66" s="175">
        <f>'将来負担比率（分子）の構造'!L$41</f>
        <v>6946</v>
      </c>
      <c r="L66" s="175"/>
      <c r="M66" s="175"/>
      <c r="N66" s="175">
        <f>'将来負担比率（分子）の構造'!M$41</f>
        <v>6775</v>
      </c>
      <c r="O66" s="175"/>
      <c r="P66" s="175"/>
    </row>
    <row r="67" spans="1:16" x14ac:dyDescent="0.15">
      <c r="A67" s="175" t="s">
        <v>75</v>
      </c>
      <c r="B67" s="175" t="e">
        <f>NA()</f>
        <v>#N/A</v>
      </c>
      <c r="C67" s="175">
        <f>IF(ISNUMBER('将来負担比率（分子）の構造'!I$53), IF('将来負担比率（分子）の構造'!I$53 &lt; 0, 0, '将来負担比率（分子）の構造'!I$53), NA())</f>
        <v>3817</v>
      </c>
      <c r="D67" s="175" t="e">
        <f>NA()</f>
        <v>#N/A</v>
      </c>
      <c r="E67" s="175" t="e">
        <f>NA()</f>
        <v>#N/A</v>
      </c>
      <c r="F67" s="175">
        <f>IF(ISNUMBER('将来負担比率（分子）の構造'!J$53), IF('将来負担比率（分子）の構造'!J$53 &lt; 0, 0, '将来負担比率（分子）の構造'!J$53), NA())</f>
        <v>4212</v>
      </c>
      <c r="G67" s="175" t="e">
        <f>NA()</f>
        <v>#N/A</v>
      </c>
      <c r="H67" s="175" t="e">
        <f>NA()</f>
        <v>#N/A</v>
      </c>
      <c r="I67" s="175">
        <f>IF(ISNUMBER('将来負担比率（分子）の構造'!K$53), IF('将来負担比率（分子）の構造'!K$53 &lt; 0, 0, '将来負担比率（分子）の構造'!K$53), NA())</f>
        <v>3278</v>
      </c>
      <c r="J67" s="175" t="e">
        <f>NA()</f>
        <v>#N/A</v>
      </c>
      <c r="K67" s="175" t="e">
        <f>NA()</f>
        <v>#N/A</v>
      </c>
      <c r="L67" s="175">
        <f>IF(ISNUMBER('将来負担比率（分子）の構造'!L$53), IF('将来負担比率（分子）の構造'!L$53 &lt; 0, 0, '将来負担比率（分子）の構造'!L$53), NA())</f>
        <v>3307</v>
      </c>
      <c r="M67" s="175" t="e">
        <f>NA()</f>
        <v>#N/A</v>
      </c>
      <c r="N67" s="175" t="e">
        <f>NA()</f>
        <v>#N/A</v>
      </c>
      <c r="O67" s="175">
        <f>IF(ISNUMBER('将来負担比率（分子）の構造'!M$53), IF('将来負担比率（分子）の構造'!M$53 &lt; 0, 0, '将来負担比率（分子）の構造'!M$53), NA())</f>
        <v>2842</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656</v>
      </c>
      <c r="C72" s="179">
        <f>基金残高に係る経年分析!G55</f>
        <v>693</v>
      </c>
      <c r="D72" s="179">
        <f>基金残高に係る経年分析!H55</f>
        <v>606</v>
      </c>
    </row>
    <row r="73" spans="1:16" x14ac:dyDescent="0.15">
      <c r="A73" s="178" t="s">
        <v>78</v>
      </c>
      <c r="B73" s="179">
        <f>基金残高に係る経年分析!F56</f>
        <v>11</v>
      </c>
      <c r="C73" s="179">
        <f>基金残高に係る経年分析!G56</f>
        <v>11</v>
      </c>
      <c r="D73" s="179">
        <f>基金残高に係る経年分析!H56</f>
        <v>11</v>
      </c>
    </row>
    <row r="74" spans="1:16" x14ac:dyDescent="0.15">
      <c r="A74" s="178" t="s">
        <v>79</v>
      </c>
      <c r="B74" s="179">
        <f>基金残高に係る経年分析!F57</f>
        <v>586</v>
      </c>
      <c r="C74" s="179">
        <f>基金残高に係る経年分析!G57</f>
        <v>585</v>
      </c>
      <c r="D74" s="179">
        <f>基金残高に係る経年分析!H57</f>
        <v>656</v>
      </c>
    </row>
  </sheetData>
  <sheetProtection algorithmName="SHA-512" hashValue="G6npYpZZzljsdoEpj1CjuCnRdtv0yBG7EqOXNY8SSIq8VDFy4Pa4A4h6NaKEzl8nCrRqijYxUavwk0h9W5TNjg==" saltValue="9bJ8qBPTGNuKgSbC4jsL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209</v>
      </c>
      <c r="DI1" s="614"/>
      <c r="DJ1" s="614"/>
      <c r="DK1" s="614"/>
      <c r="DL1" s="614"/>
      <c r="DM1" s="614"/>
      <c r="DN1" s="615"/>
      <c r="DO1" s="215"/>
      <c r="DP1" s="613" t="s">
        <v>210</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211</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212</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213</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214</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215</v>
      </c>
      <c r="S4" s="617"/>
      <c r="T4" s="617"/>
      <c r="U4" s="617"/>
      <c r="V4" s="617"/>
      <c r="W4" s="617"/>
      <c r="X4" s="617"/>
      <c r="Y4" s="618"/>
      <c r="Z4" s="616" t="s">
        <v>216</v>
      </c>
      <c r="AA4" s="617"/>
      <c r="AB4" s="617"/>
      <c r="AC4" s="618"/>
      <c r="AD4" s="616" t="s">
        <v>217</v>
      </c>
      <c r="AE4" s="617"/>
      <c r="AF4" s="617"/>
      <c r="AG4" s="617"/>
      <c r="AH4" s="617"/>
      <c r="AI4" s="617"/>
      <c r="AJ4" s="617"/>
      <c r="AK4" s="618"/>
      <c r="AL4" s="616" t="s">
        <v>216</v>
      </c>
      <c r="AM4" s="617"/>
      <c r="AN4" s="617"/>
      <c r="AO4" s="618"/>
      <c r="AP4" s="619" t="s">
        <v>218</v>
      </c>
      <c r="AQ4" s="619"/>
      <c r="AR4" s="619"/>
      <c r="AS4" s="619"/>
      <c r="AT4" s="619"/>
      <c r="AU4" s="619"/>
      <c r="AV4" s="619"/>
      <c r="AW4" s="619"/>
      <c r="AX4" s="619"/>
      <c r="AY4" s="619"/>
      <c r="AZ4" s="619"/>
      <c r="BA4" s="619"/>
      <c r="BB4" s="619"/>
      <c r="BC4" s="619"/>
      <c r="BD4" s="619"/>
      <c r="BE4" s="619"/>
      <c r="BF4" s="619"/>
      <c r="BG4" s="619" t="s">
        <v>219</v>
      </c>
      <c r="BH4" s="619"/>
      <c r="BI4" s="619"/>
      <c r="BJ4" s="619"/>
      <c r="BK4" s="619"/>
      <c r="BL4" s="619"/>
      <c r="BM4" s="619"/>
      <c r="BN4" s="619"/>
      <c r="BO4" s="619" t="s">
        <v>216</v>
      </c>
      <c r="BP4" s="619"/>
      <c r="BQ4" s="619"/>
      <c r="BR4" s="619"/>
      <c r="BS4" s="619" t="s">
        <v>220</v>
      </c>
      <c r="BT4" s="619"/>
      <c r="BU4" s="619"/>
      <c r="BV4" s="619"/>
      <c r="BW4" s="619"/>
      <c r="BX4" s="619"/>
      <c r="BY4" s="619"/>
      <c r="BZ4" s="619"/>
      <c r="CA4" s="619"/>
      <c r="CB4" s="619"/>
      <c r="CD4" s="616" t="s">
        <v>221</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222</v>
      </c>
      <c r="C5" s="621"/>
      <c r="D5" s="621"/>
      <c r="E5" s="621"/>
      <c r="F5" s="621"/>
      <c r="G5" s="621"/>
      <c r="H5" s="621"/>
      <c r="I5" s="621"/>
      <c r="J5" s="621"/>
      <c r="K5" s="621"/>
      <c r="L5" s="621"/>
      <c r="M5" s="621"/>
      <c r="N5" s="621"/>
      <c r="O5" s="621"/>
      <c r="P5" s="621"/>
      <c r="Q5" s="622"/>
      <c r="R5" s="623">
        <v>2836874</v>
      </c>
      <c r="S5" s="624"/>
      <c r="T5" s="624"/>
      <c r="U5" s="624"/>
      <c r="V5" s="624"/>
      <c r="W5" s="624"/>
      <c r="X5" s="624"/>
      <c r="Y5" s="625"/>
      <c r="Z5" s="626">
        <v>28.6</v>
      </c>
      <c r="AA5" s="626"/>
      <c r="AB5" s="626"/>
      <c r="AC5" s="626"/>
      <c r="AD5" s="627">
        <v>2836874</v>
      </c>
      <c r="AE5" s="627"/>
      <c r="AF5" s="627"/>
      <c r="AG5" s="627"/>
      <c r="AH5" s="627"/>
      <c r="AI5" s="627"/>
      <c r="AJ5" s="627"/>
      <c r="AK5" s="627"/>
      <c r="AL5" s="628">
        <v>62.4</v>
      </c>
      <c r="AM5" s="629"/>
      <c r="AN5" s="629"/>
      <c r="AO5" s="630"/>
      <c r="AP5" s="620" t="s">
        <v>223</v>
      </c>
      <c r="AQ5" s="621"/>
      <c r="AR5" s="621"/>
      <c r="AS5" s="621"/>
      <c r="AT5" s="621"/>
      <c r="AU5" s="621"/>
      <c r="AV5" s="621"/>
      <c r="AW5" s="621"/>
      <c r="AX5" s="621"/>
      <c r="AY5" s="621"/>
      <c r="AZ5" s="621"/>
      <c r="BA5" s="621"/>
      <c r="BB5" s="621"/>
      <c r="BC5" s="621"/>
      <c r="BD5" s="621"/>
      <c r="BE5" s="621"/>
      <c r="BF5" s="622"/>
      <c r="BG5" s="634">
        <v>2836874</v>
      </c>
      <c r="BH5" s="635"/>
      <c r="BI5" s="635"/>
      <c r="BJ5" s="635"/>
      <c r="BK5" s="635"/>
      <c r="BL5" s="635"/>
      <c r="BM5" s="635"/>
      <c r="BN5" s="636"/>
      <c r="BO5" s="637">
        <v>100</v>
      </c>
      <c r="BP5" s="637"/>
      <c r="BQ5" s="637"/>
      <c r="BR5" s="637"/>
      <c r="BS5" s="638" t="s">
        <v>130</v>
      </c>
      <c r="BT5" s="638"/>
      <c r="BU5" s="638"/>
      <c r="BV5" s="638"/>
      <c r="BW5" s="638"/>
      <c r="BX5" s="638"/>
      <c r="BY5" s="638"/>
      <c r="BZ5" s="638"/>
      <c r="CA5" s="638"/>
      <c r="CB5" s="642"/>
      <c r="CD5" s="616" t="s">
        <v>218</v>
      </c>
      <c r="CE5" s="617"/>
      <c r="CF5" s="617"/>
      <c r="CG5" s="617"/>
      <c r="CH5" s="617"/>
      <c r="CI5" s="617"/>
      <c r="CJ5" s="617"/>
      <c r="CK5" s="617"/>
      <c r="CL5" s="617"/>
      <c r="CM5" s="617"/>
      <c r="CN5" s="617"/>
      <c r="CO5" s="617"/>
      <c r="CP5" s="617"/>
      <c r="CQ5" s="618"/>
      <c r="CR5" s="616" t="s">
        <v>224</v>
      </c>
      <c r="CS5" s="617"/>
      <c r="CT5" s="617"/>
      <c r="CU5" s="617"/>
      <c r="CV5" s="617"/>
      <c r="CW5" s="617"/>
      <c r="CX5" s="617"/>
      <c r="CY5" s="618"/>
      <c r="CZ5" s="616" t="s">
        <v>216</v>
      </c>
      <c r="DA5" s="617"/>
      <c r="DB5" s="617"/>
      <c r="DC5" s="618"/>
      <c r="DD5" s="616" t="s">
        <v>225</v>
      </c>
      <c r="DE5" s="617"/>
      <c r="DF5" s="617"/>
      <c r="DG5" s="617"/>
      <c r="DH5" s="617"/>
      <c r="DI5" s="617"/>
      <c r="DJ5" s="617"/>
      <c r="DK5" s="617"/>
      <c r="DL5" s="617"/>
      <c r="DM5" s="617"/>
      <c r="DN5" s="617"/>
      <c r="DO5" s="617"/>
      <c r="DP5" s="618"/>
      <c r="DQ5" s="616" t="s">
        <v>226</v>
      </c>
      <c r="DR5" s="617"/>
      <c r="DS5" s="617"/>
      <c r="DT5" s="617"/>
      <c r="DU5" s="617"/>
      <c r="DV5" s="617"/>
      <c r="DW5" s="617"/>
      <c r="DX5" s="617"/>
      <c r="DY5" s="617"/>
      <c r="DZ5" s="617"/>
      <c r="EA5" s="617"/>
      <c r="EB5" s="617"/>
      <c r="EC5" s="618"/>
    </row>
    <row r="6" spans="2:143" ht="11.25" customHeight="1" x14ac:dyDescent="0.15">
      <c r="B6" s="631" t="s">
        <v>227</v>
      </c>
      <c r="C6" s="632"/>
      <c r="D6" s="632"/>
      <c r="E6" s="632"/>
      <c r="F6" s="632"/>
      <c r="G6" s="632"/>
      <c r="H6" s="632"/>
      <c r="I6" s="632"/>
      <c r="J6" s="632"/>
      <c r="K6" s="632"/>
      <c r="L6" s="632"/>
      <c r="M6" s="632"/>
      <c r="N6" s="632"/>
      <c r="O6" s="632"/>
      <c r="P6" s="632"/>
      <c r="Q6" s="633"/>
      <c r="R6" s="634">
        <v>60539</v>
      </c>
      <c r="S6" s="635"/>
      <c r="T6" s="635"/>
      <c r="U6" s="635"/>
      <c r="V6" s="635"/>
      <c r="W6" s="635"/>
      <c r="X6" s="635"/>
      <c r="Y6" s="636"/>
      <c r="Z6" s="637">
        <v>0.6</v>
      </c>
      <c r="AA6" s="637"/>
      <c r="AB6" s="637"/>
      <c r="AC6" s="637"/>
      <c r="AD6" s="638">
        <v>60539</v>
      </c>
      <c r="AE6" s="638"/>
      <c r="AF6" s="638"/>
      <c r="AG6" s="638"/>
      <c r="AH6" s="638"/>
      <c r="AI6" s="638"/>
      <c r="AJ6" s="638"/>
      <c r="AK6" s="638"/>
      <c r="AL6" s="639">
        <v>1.3</v>
      </c>
      <c r="AM6" s="640"/>
      <c r="AN6" s="640"/>
      <c r="AO6" s="641"/>
      <c r="AP6" s="631" t="s">
        <v>228</v>
      </c>
      <c r="AQ6" s="632"/>
      <c r="AR6" s="632"/>
      <c r="AS6" s="632"/>
      <c r="AT6" s="632"/>
      <c r="AU6" s="632"/>
      <c r="AV6" s="632"/>
      <c r="AW6" s="632"/>
      <c r="AX6" s="632"/>
      <c r="AY6" s="632"/>
      <c r="AZ6" s="632"/>
      <c r="BA6" s="632"/>
      <c r="BB6" s="632"/>
      <c r="BC6" s="632"/>
      <c r="BD6" s="632"/>
      <c r="BE6" s="632"/>
      <c r="BF6" s="633"/>
      <c r="BG6" s="634">
        <v>2836874</v>
      </c>
      <c r="BH6" s="635"/>
      <c r="BI6" s="635"/>
      <c r="BJ6" s="635"/>
      <c r="BK6" s="635"/>
      <c r="BL6" s="635"/>
      <c r="BM6" s="635"/>
      <c r="BN6" s="636"/>
      <c r="BO6" s="637">
        <v>100</v>
      </c>
      <c r="BP6" s="637"/>
      <c r="BQ6" s="637"/>
      <c r="BR6" s="637"/>
      <c r="BS6" s="638" t="s">
        <v>130</v>
      </c>
      <c r="BT6" s="638"/>
      <c r="BU6" s="638"/>
      <c r="BV6" s="638"/>
      <c r="BW6" s="638"/>
      <c r="BX6" s="638"/>
      <c r="BY6" s="638"/>
      <c r="BZ6" s="638"/>
      <c r="CA6" s="638"/>
      <c r="CB6" s="642"/>
      <c r="CD6" s="620" t="s">
        <v>229</v>
      </c>
      <c r="CE6" s="621"/>
      <c r="CF6" s="621"/>
      <c r="CG6" s="621"/>
      <c r="CH6" s="621"/>
      <c r="CI6" s="621"/>
      <c r="CJ6" s="621"/>
      <c r="CK6" s="621"/>
      <c r="CL6" s="621"/>
      <c r="CM6" s="621"/>
      <c r="CN6" s="621"/>
      <c r="CO6" s="621"/>
      <c r="CP6" s="621"/>
      <c r="CQ6" s="622"/>
      <c r="CR6" s="634">
        <v>69887</v>
      </c>
      <c r="CS6" s="635"/>
      <c r="CT6" s="635"/>
      <c r="CU6" s="635"/>
      <c r="CV6" s="635"/>
      <c r="CW6" s="635"/>
      <c r="CX6" s="635"/>
      <c r="CY6" s="636"/>
      <c r="CZ6" s="628">
        <v>0.7</v>
      </c>
      <c r="DA6" s="629"/>
      <c r="DB6" s="629"/>
      <c r="DC6" s="645"/>
      <c r="DD6" s="643" t="s">
        <v>230</v>
      </c>
      <c r="DE6" s="635"/>
      <c r="DF6" s="635"/>
      <c r="DG6" s="635"/>
      <c r="DH6" s="635"/>
      <c r="DI6" s="635"/>
      <c r="DJ6" s="635"/>
      <c r="DK6" s="635"/>
      <c r="DL6" s="635"/>
      <c r="DM6" s="635"/>
      <c r="DN6" s="635"/>
      <c r="DO6" s="635"/>
      <c r="DP6" s="636"/>
      <c r="DQ6" s="643">
        <v>69887</v>
      </c>
      <c r="DR6" s="635"/>
      <c r="DS6" s="635"/>
      <c r="DT6" s="635"/>
      <c r="DU6" s="635"/>
      <c r="DV6" s="635"/>
      <c r="DW6" s="635"/>
      <c r="DX6" s="635"/>
      <c r="DY6" s="635"/>
      <c r="DZ6" s="635"/>
      <c r="EA6" s="635"/>
      <c r="EB6" s="635"/>
      <c r="EC6" s="644"/>
    </row>
    <row r="7" spans="2:143" ht="11.25" customHeight="1" x14ac:dyDescent="0.15">
      <c r="B7" s="631" t="s">
        <v>231</v>
      </c>
      <c r="C7" s="632"/>
      <c r="D7" s="632"/>
      <c r="E7" s="632"/>
      <c r="F7" s="632"/>
      <c r="G7" s="632"/>
      <c r="H7" s="632"/>
      <c r="I7" s="632"/>
      <c r="J7" s="632"/>
      <c r="K7" s="632"/>
      <c r="L7" s="632"/>
      <c r="M7" s="632"/>
      <c r="N7" s="632"/>
      <c r="O7" s="632"/>
      <c r="P7" s="632"/>
      <c r="Q7" s="633"/>
      <c r="R7" s="634">
        <v>3374</v>
      </c>
      <c r="S7" s="635"/>
      <c r="T7" s="635"/>
      <c r="U7" s="635"/>
      <c r="V7" s="635"/>
      <c r="W7" s="635"/>
      <c r="X7" s="635"/>
      <c r="Y7" s="636"/>
      <c r="Z7" s="637">
        <v>0</v>
      </c>
      <c r="AA7" s="637"/>
      <c r="AB7" s="637"/>
      <c r="AC7" s="637"/>
      <c r="AD7" s="638">
        <v>3374</v>
      </c>
      <c r="AE7" s="638"/>
      <c r="AF7" s="638"/>
      <c r="AG7" s="638"/>
      <c r="AH7" s="638"/>
      <c r="AI7" s="638"/>
      <c r="AJ7" s="638"/>
      <c r="AK7" s="638"/>
      <c r="AL7" s="639">
        <v>0.1</v>
      </c>
      <c r="AM7" s="640"/>
      <c r="AN7" s="640"/>
      <c r="AO7" s="641"/>
      <c r="AP7" s="631" t="s">
        <v>232</v>
      </c>
      <c r="AQ7" s="632"/>
      <c r="AR7" s="632"/>
      <c r="AS7" s="632"/>
      <c r="AT7" s="632"/>
      <c r="AU7" s="632"/>
      <c r="AV7" s="632"/>
      <c r="AW7" s="632"/>
      <c r="AX7" s="632"/>
      <c r="AY7" s="632"/>
      <c r="AZ7" s="632"/>
      <c r="BA7" s="632"/>
      <c r="BB7" s="632"/>
      <c r="BC7" s="632"/>
      <c r="BD7" s="632"/>
      <c r="BE7" s="632"/>
      <c r="BF7" s="633"/>
      <c r="BG7" s="634">
        <v>1360760</v>
      </c>
      <c r="BH7" s="635"/>
      <c r="BI7" s="635"/>
      <c r="BJ7" s="635"/>
      <c r="BK7" s="635"/>
      <c r="BL7" s="635"/>
      <c r="BM7" s="635"/>
      <c r="BN7" s="636"/>
      <c r="BO7" s="637">
        <v>48</v>
      </c>
      <c r="BP7" s="637"/>
      <c r="BQ7" s="637"/>
      <c r="BR7" s="637"/>
      <c r="BS7" s="638" t="s">
        <v>130</v>
      </c>
      <c r="BT7" s="638"/>
      <c r="BU7" s="638"/>
      <c r="BV7" s="638"/>
      <c r="BW7" s="638"/>
      <c r="BX7" s="638"/>
      <c r="BY7" s="638"/>
      <c r="BZ7" s="638"/>
      <c r="CA7" s="638"/>
      <c r="CB7" s="642"/>
      <c r="CD7" s="631" t="s">
        <v>233</v>
      </c>
      <c r="CE7" s="632"/>
      <c r="CF7" s="632"/>
      <c r="CG7" s="632"/>
      <c r="CH7" s="632"/>
      <c r="CI7" s="632"/>
      <c r="CJ7" s="632"/>
      <c r="CK7" s="632"/>
      <c r="CL7" s="632"/>
      <c r="CM7" s="632"/>
      <c r="CN7" s="632"/>
      <c r="CO7" s="632"/>
      <c r="CP7" s="632"/>
      <c r="CQ7" s="633"/>
      <c r="CR7" s="634">
        <v>3318094</v>
      </c>
      <c r="CS7" s="635"/>
      <c r="CT7" s="635"/>
      <c r="CU7" s="635"/>
      <c r="CV7" s="635"/>
      <c r="CW7" s="635"/>
      <c r="CX7" s="635"/>
      <c r="CY7" s="636"/>
      <c r="CZ7" s="637">
        <v>35.200000000000003</v>
      </c>
      <c r="DA7" s="637"/>
      <c r="DB7" s="637"/>
      <c r="DC7" s="637"/>
      <c r="DD7" s="643">
        <v>19800</v>
      </c>
      <c r="DE7" s="635"/>
      <c r="DF7" s="635"/>
      <c r="DG7" s="635"/>
      <c r="DH7" s="635"/>
      <c r="DI7" s="635"/>
      <c r="DJ7" s="635"/>
      <c r="DK7" s="635"/>
      <c r="DL7" s="635"/>
      <c r="DM7" s="635"/>
      <c r="DN7" s="635"/>
      <c r="DO7" s="635"/>
      <c r="DP7" s="636"/>
      <c r="DQ7" s="643">
        <v>904478</v>
      </c>
      <c r="DR7" s="635"/>
      <c r="DS7" s="635"/>
      <c r="DT7" s="635"/>
      <c r="DU7" s="635"/>
      <c r="DV7" s="635"/>
      <c r="DW7" s="635"/>
      <c r="DX7" s="635"/>
      <c r="DY7" s="635"/>
      <c r="DZ7" s="635"/>
      <c r="EA7" s="635"/>
      <c r="EB7" s="635"/>
      <c r="EC7" s="644"/>
    </row>
    <row r="8" spans="2:143" ht="11.25" customHeight="1" x14ac:dyDescent="0.15">
      <c r="B8" s="631" t="s">
        <v>234</v>
      </c>
      <c r="C8" s="632"/>
      <c r="D8" s="632"/>
      <c r="E8" s="632"/>
      <c r="F8" s="632"/>
      <c r="G8" s="632"/>
      <c r="H8" s="632"/>
      <c r="I8" s="632"/>
      <c r="J8" s="632"/>
      <c r="K8" s="632"/>
      <c r="L8" s="632"/>
      <c r="M8" s="632"/>
      <c r="N8" s="632"/>
      <c r="O8" s="632"/>
      <c r="P8" s="632"/>
      <c r="Q8" s="633"/>
      <c r="R8" s="634">
        <v>12726</v>
      </c>
      <c r="S8" s="635"/>
      <c r="T8" s="635"/>
      <c r="U8" s="635"/>
      <c r="V8" s="635"/>
      <c r="W8" s="635"/>
      <c r="X8" s="635"/>
      <c r="Y8" s="636"/>
      <c r="Z8" s="637">
        <v>0.1</v>
      </c>
      <c r="AA8" s="637"/>
      <c r="AB8" s="637"/>
      <c r="AC8" s="637"/>
      <c r="AD8" s="638">
        <v>12726</v>
      </c>
      <c r="AE8" s="638"/>
      <c r="AF8" s="638"/>
      <c r="AG8" s="638"/>
      <c r="AH8" s="638"/>
      <c r="AI8" s="638"/>
      <c r="AJ8" s="638"/>
      <c r="AK8" s="638"/>
      <c r="AL8" s="639">
        <v>0.3</v>
      </c>
      <c r="AM8" s="640"/>
      <c r="AN8" s="640"/>
      <c r="AO8" s="641"/>
      <c r="AP8" s="631" t="s">
        <v>235</v>
      </c>
      <c r="AQ8" s="632"/>
      <c r="AR8" s="632"/>
      <c r="AS8" s="632"/>
      <c r="AT8" s="632"/>
      <c r="AU8" s="632"/>
      <c r="AV8" s="632"/>
      <c r="AW8" s="632"/>
      <c r="AX8" s="632"/>
      <c r="AY8" s="632"/>
      <c r="AZ8" s="632"/>
      <c r="BA8" s="632"/>
      <c r="BB8" s="632"/>
      <c r="BC8" s="632"/>
      <c r="BD8" s="632"/>
      <c r="BE8" s="632"/>
      <c r="BF8" s="633"/>
      <c r="BG8" s="634">
        <v>39902</v>
      </c>
      <c r="BH8" s="635"/>
      <c r="BI8" s="635"/>
      <c r="BJ8" s="635"/>
      <c r="BK8" s="635"/>
      <c r="BL8" s="635"/>
      <c r="BM8" s="635"/>
      <c r="BN8" s="636"/>
      <c r="BO8" s="637">
        <v>1.4</v>
      </c>
      <c r="BP8" s="637"/>
      <c r="BQ8" s="637"/>
      <c r="BR8" s="637"/>
      <c r="BS8" s="643" t="s">
        <v>130</v>
      </c>
      <c r="BT8" s="635"/>
      <c r="BU8" s="635"/>
      <c r="BV8" s="635"/>
      <c r="BW8" s="635"/>
      <c r="BX8" s="635"/>
      <c r="BY8" s="635"/>
      <c r="BZ8" s="635"/>
      <c r="CA8" s="635"/>
      <c r="CB8" s="644"/>
      <c r="CD8" s="631" t="s">
        <v>236</v>
      </c>
      <c r="CE8" s="632"/>
      <c r="CF8" s="632"/>
      <c r="CG8" s="632"/>
      <c r="CH8" s="632"/>
      <c r="CI8" s="632"/>
      <c r="CJ8" s="632"/>
      <c r="CK8" s="632"/>
      <c r="CL8" s="632"/>
      <c r="CM8" s="632"/>
      <c r="CN8" s="632"/>
      <c r="CO8" s="632"/>
      <c r="CP8" s="632"/>
      <c r="CQ8" s="633"/>
      <c r="CR8" s="634">
        <v>2462742</v>
      </c>
      <c r="CS8" s="635"/>
      <c r="CT8" s="635"/>
      <c r="CU8" s="635"/>
      <c r="CV8" s="635"/>
      <c r="CW8" s="635"/>
      <c r="CX8" s="635"/>
      <c r="CY8" s="636"/>
      <c r="CZ8" s="637">
        <v>26.2</v>
      </c>
      <c r="DA8" s="637"/>
      <c r="DB8" s="637"/>
      <c r="DC8" s="637"/>
      <c r="DD8" s="643">
        <v>8179</v>
      </c>
      <c r="DE8" s="635"/>
      <c r="DF8" s="635"/>
      <c r="DG8" s="635"/>
      <c r="DH8" s="635"/>
      <c r="DI8" s="635"/>
      <c r="DJ8" s="635"/>
      <c r="DK8" s="635"/>
      <c r="DL8" s="635"/>
      <c r="DM8" s="635"/>
      <c r="DN8" s="635"/>
      <c r="DO8" s="635"/>
      <c r="DP8" s="636"/>
      <c r="DQ8" s="643">
        <v>1243273</v>
      </c>
      <c r="DR8" s="635"/>
      <c r="DS8" s="635"/>
      <c r="DT8" s="635"/>
      <c r="DU8" s="635"/>
      <c r="DV8" s="635"/>
      <c r="DW8" s="635"/>
      <c r="DX8" s="635"/>
      <c r="DY8" s="635"/>
      <c r="DZ8" s="635"/>
      <c r="EA8" s="635"/>
      <c r="EB8" s="635"/>
      <c r="EC8" s="644"/>
    </row>
    <row r="9" spans="2:143" ht="11.25" customHeight="1" x14ac:dyDescent="0.15">
      <c r="B9" s="631" t="s">
        <v>237</v>
      </c>
      <c r="C9" s="632"/>
      <c r="D9" s="632"/>
      <c r="E9" s="632"/>
      <c r="F9" s="632"/>
      <c r="G9" s="632"/>
      <c r="H9" s="632"/>
      <c r="I9" s="632"/>
      <c r="J9" s="632"/>
      <c r="K9" s="632"/>
      <c r="L9" s="632"/>
      <c r="M9" s="632"/>
      <c r="N9" s="632"/>
      <c r="O9" s="632"/>
      <c r="P9" s="632"/>
      <c r="Q9" s="633"/>
      <c r="R9" s="634">
        <v>14883</v>
      </c>
      <c r="S9" s="635"/>
      <c r="T9" s="635"/>
      <c r="U9" s="635"/>
      <c r="V9" s="635"/>
      <c r="W9" s="635"/>
      <c r="X9" s="635"/>
      <c r="Y9" s="636"/>
      <c r="Z9" s="637">
        <v>0.2</v>
      </c>
      <c r="AA9" s="637"/>
      <c r="AB9" s="637"/>
      <c r="AC9" s="637"/>
      <c r="AD9" s="638">
        <v>14883</v>
      </c>
      <c r="AE9" s="638"/>
      <c r="AF9" s="638"/>
      <c r="AG9" s="638"/>
      <c r="AH9" s="638"/>
      <c r="AI9" s="638"/>
      <c r="AJ9" s="638"/>
      <c r="AK9" s="638"/>
      <c r="AL9" s="639">
        <v>0.3</v>
      </c>
      <c r="AM9" s="640"/>
      <c r="AN9" s="640"/>
      <c r="AO9" s="641"/>
      <c r="AP9" s="631" t="s">
        <v>238</v>
      </c>
      <c r="AQ9" s="632"/>
      <c r="AR9" s="632"/>
      <c r="AS9" s="632"/>
      <c r="AT9" s="632"/>
      <c r="AU9" s="632"/>
      <c r="AV9" s="632"/>
      <c r="AW9" s="632"/>
      <c r="AX9" s="632"/>
      <c r="AY9" s="632"/>
      <c r="AZ9" s="632"/>
      <c r="BA9" s="632"/>
      <c r="BB9" s="632"/>
      <c r="BC9" s="632"/>
      <c r="BD9" s="632"/>
      <c r="BE9" s="632"/>
      <c r="BF9" s="633"/>
      <c r="BG9" s="634">
        <v>1199457</v>
      </c>
      <c r="BH9" s="635"/>
      <c r="BI9" s="635"/>
      <c r="BJ9" s="635"/>
      <c r="BK9" s="635"/>
      <c r="BL9" s="635"/>
      <c r="BM9" s="635"/>
      <c r="BN9" s="636"/>
      <c r="BO9" s="637">
        <v>42.3</v>
      </c>
      <c r="BP9" s="637"/>
      <c r="BQ9" s="637"/>
      <c r="BR9" s="637"/>
      <c r="BS9" s="643" t="s">
        <v>230</v>
      </c>
      <c r="BT9" s="635"/>
      <c r="BU9" s="635"/>
      <c r="BV9" s="635"/>
      <c r="BW9" s="635"/>
      <c r="BX9" s="635"/>
      <c r="BY9" s="635"/>
      <c r="BZ9" s="635"/>
      <c r="CA9" s="635"/>
      <c r="CB9" s="644"/>
      <c r="CD9" s="631" t="s">
        <v>239</v>
      </c>
      <c r="CE9" s="632"/>
      <c r="CF9" s="632"/>
      <c r="CG9" s="632"/>
      <c r="CH9" s="632"/>
      <c r="CI9" s="632"/>
      <c r="CJ9" s="632"/>
      <c r="CK9" s="632"/>
      <c r="CL9" s="632"/>
      <c r="CM9" s="632"/>
      <c r="CN9" s="632"/>
      <c r="CO9" s="632"/>
      <c r="CP9" s="632"/>
      <c r="CQ9" s="633"/>
      <c r="CR9" s="634">
        <v>973666</v>
      </c>
      <c r="CS9" s="635"/>
      <c r="CT9" s="635"/>
      <c r="CU9" s="635"/>
      <c r="CV9" s="635"/>
      <c r="CW9" s="635"/>
      <c r="CX9" s="635"/>
      <c r="CY9" s="636"/>
      <c r="CZ9" s="637">
        <v>10.3</v>
      </c>
      <c r="DA9" s="637"/>
      <c r="DB9" s="637"/>
      <c r="DC9" s="637"/>
      <c r="DD9" s="643">
        <v>12433</v>
      </c>
      <c r="DE9" s="635"/>
      <c r="DF9" s="635"/>
      <c r="DG9" s="635"/>
      <c r="DH9" s="635"/>
      <c r="DI9" s="635"/>
      <c r="DJ9" s="635"/>
      <c r="DK9" s="635"/>
      <c r="DL9" s="635"/>
      <c r="DM9" s="635"/>
      <c r="DN9" s="635"/>
      <c r="DO9" s="635"/>
      <c r="DP9" s="636"/>
      <c r="DQ9" s="643">
        <v>858784</v>
      </c>
      <c r="DR9" s="635"/>
      <c r="DS9" s="635"/>
      <c r="DT9" s="635"/>
      <c r="DU9" s="635"/>
      <c r="DV9" s="635"/>
      <c r="DW9" s="635"/>
      <c r="DX9" s="635"/>
      <c r="DY9" s="635"/>
      <c r="DZ9" s="635"/>
      <c r="EA9" s="635"/>
      <c r="EB9" s="635"/>
      <c r="EC9" s="644"/>
    </row>
    <row r="10" spans="2:143" ht="11.25" customHeight="1" x14ac:dyDescent="0.15">
      <c r="B10" s="631" t="s">
        <v>240</v>
      </c>
      <c r="C10" s="632"/>
      <c r="D10" s="632"/>
      <c r="E10" s="632"/>
      <c r="F10" s="632"/>
      <c r="G10" s="632"/>
      <c r="H10" s="632"/>
      <c r="I10" s="632"/>
      <c r="J10" s="632"/>
      <c r="K10" s="632"/>
      <c r="L10" s="632"/>
      <c r="M10" s="632"/>
      <c r="N10" s="632"/>
      <c r="O10" s="632"/>
      <c r="P10" s="632"/>
      <c r="Q10" s="633"/>
      <c r="R10" s="634" t="s">
        <v>230</v>
      </c>
      <c r="S10" s="635"/>
      <c r="T10" s="635"/>
      <c r="U10" s="635"/>
      <c r="V10" s="635"/>
      <c r="W10" s="635"/>
      <c r="X10" s="635"/>
      <c r="Y10" s="636"/>
      <c r="Z10" s="637" t="s">
        <v>230</v>
      </c>
      <c r="AA10" s="637"/>
      <c r="AB10" s="637"/>
      <c r="AC10" s="637"/>
      <c r="AD10" s="638" t="s">
        <v>241</v>
      </c>
      <c r="AE10" s="638"/>
      <c r="AF10" s="638"/>
      <c r="AG10" s="638"/>
      <c r="AH10" s="638"/>
      <c r="AI10" s="638"/>
      <c r="AJ10" s="638"/>
      <c r="AK10" s="638"/>
      <c r="AL10" s="639" t="s">
        <v>241</v>
      </c>
      <c r="AM10" s="640"/>
      <c r="AN10" s="640"/>
      <c r="AO10" s="641"/>
      <c r="AP10" s="631" t="s">
        <v>242</v>
      </c>
      <c r="AQ10" s="632"/>
      <c r="AR10" s="632"/>
      <c r="AS10" s="632"/>
      <c r="AT10" s="632"/>
      <c r="AU10" s="632"/>
      <c r="AV10" s="632"/>
      <c r="AW10" s="632"/>
      <c r="AX10" s="632"/>
      <c r="AY10" s="632"/>
      <c r="AZ10" s="632"/>
      <c r="BA10" s="632"/>
      <c r="BB10" s="632"/>
      <c r="BC10" s="632"/>
      <c r="BD10" s="632"/>
      <c r="BE10" s="632"/>
      <c r="BF10" s="633"/>
      <c r="BG10" s="634">
        <v>57627</v>
      </c>
      <c r="BH10" s="635"/>
      <c r="BI10" s="635"/>
      <c r="BJ10" s="635"/>
      <c r="BK10" s="635"/>
      <c r="BL10" s="635"/>
      <c r="BM10" s="635"/>
      <c r="BN10" s="636"/>
      <c r="BO10" s="637">
        <v>2</v>
      </c>
      <c r="BP10" s="637"/>
      <c r="BQ10" s="637"/>
      <c r="BR10" s="637"/>
      <c r="BS10" s="643" t="s">
        <v>241</v>
      </c>
      <c r="BT10" s="635"/>
      <c r="BU10" s="635"/>
      <c r="BV10" s="635"/>
      <c r="BW10" s="635"/>
      <c r="BX10" s="635"/>
      <c r="BY10" s="635"/>
      <c r="BZ10" s="635"/>
      <c r="CA10" s="635"/>
      <c r="CB10" s="644"/>
      <c r="CD10" s="631" t="s">
        <v>243</v>
      </c>
      <c r="CE10" s="632"/>
      <c r="CF10" s="632"/>
      <c r="CG10" s="632"/>
      <c r="CH10" s="632"/>
      <c r="CI10" s="632"/>
      <c r="CJ10" s="632"/>
      <c r="CK10" s="632"/>
      <c r="CL10" s="632"/>
      <c r="CM10" s="632"/>
      <c r="CN10" s="632"/>
      <c r="CO10" s="632"/>
      <c r="CP10" s="632"/>
      <c r="CQ10" s="633"/>
      <c r="CR10" s="634" t="s">
        <v>241</v>
      </c>
      <c r="CS10" s="635"/>
      <c r="CT10" s="635"/>
      <c r="CU10" s="635"/>
      <c r="CV10" s="635"/>
      <c r="CW10" s="635"/>
      <c r="CX10" s="635"/>
      <c r="CY10" s="636"/>
      <c r="CZ10" s="637" t="s">
        <v>230</v>
      </c>
      <c r="DA10" s="637"/>
      <c r="DB10" s="637"/>
      <c r="DC10" s="637"/>
      <c r="DD10" s="643" t="s">
        <v>130</v>
      </c>
      <c r="DE10" s="635"/>
      <c r="DF10" s="635"/>
      <c r="DG10" s="635"/>
      <c r="DH10" s="635"/>
      <c r="DI10" s="635"/>
      <c r="DJ10" s="635"/>
      <c r="DK10" s="635"/>
      <c r="DL10" s="635"/>
      <c r="DM10" s="635"/>
      <c r="DN10" s="635"/>
      <c r="DO10" s="635"/>
      <c r="DP10" s="636"/>
      <c r="DQ10" s="643" t="s">
        <v>230</v>
      </c>
      <c r="DR10" s="635"/>
      <c r="DS10" s="635"/>
      <c r="DT10" s="635"/>
      <c r="DU10" s="635"/>
      <c r="DV10" s="635"/>
      <c r="DW10" s="635"/>
      <c r="DX10" s="635"/>
      <c r="DY10" s="635"/>
      <c r="DZ10" s="635"/>
      <c r="EA10" s="635"/>
      <c r="EB10" s="635"/>
      <c r="EC10" s="644"/>
    </row>
    <row r="11" spans="2:143" ht="11.25" customHeight="1" x14ac:dyDescent="0.15">
      <c r="B11" s="631" t="s">
        <v>244</v>
      </c>
      <c r="C11" s="632"/>
      <c r="D11" s="632"/>
      <c r="E11" s="632"/>
      <c r="F11" s="632"/>
      <c r="G11" s="632"/>
      <c r="H11" s="632"/>
      <c r="I11" s="632"/>
      <c r="J11" s="632"/>
      <c r="K11" s="632"/>
      <c r="L11" s="632"/>
      <c r="M11" s="632"/>
      <c r="N11" s="632"/>
      <c r="O11" s="632"/>
      <c r="P11" s="632"/>
      <c r="Q11" s="633"/>
      <c r="R11" s="634">
        <v>492377</v>
      </c>
      <c r="S11" s="635"/>
      <c r="T11" s="635"/>
      <c r="U11" s="635"/>
      <c r="V11" s="635"/>
      <c r="W11" s="635"/>
      <c r="X11" s="635"/>
      <c r="Y11" s="636"/>
      <c r="Z11" s="639">
        <v>5</v>
      </c>
      <c r="AA11" s="640"/>
      <c r="AB11" s="640"/>
      <c r="AC11" s="646"/>
      <c r="AD11" s="643">
        <v>492377</v>
      </c>
      <c r="AE11" s="635"/>
      <c r="AF11" s="635"/>
      <c r="AG11" s="635"/>
      <c r="AH11" s="635"/>
      <c r="AI11" s="635"/>
      <c r="AJ11" s="635"/>
      <c r="AK11" s="636"/>
      <c r="AL11" s="639">
        <v>10.8</v>
      </c>
      <c r="AM11" s="640"/>
      <c r="AN11" s="640"/>
      <c r="AO11" s="641"/>
      <c r="AP11" s="631" t="s">
        <v>245</v>
      </c>
      <c r="AQ11" s="632"/>
      <c r="AR11" s="632"/>
      <c r="AS11" s="632"/>
      <c r="AT11" s="632"/>
      <c r="AU11" s="632"/>
      <c r="AV11" s="632"/>
      <c r="AW11" s="632"/>
      <c r="AX11" s="632"/>
      <c r="AY11" s="632"/>
      <c r="AZ11" s="632"/>
      <c r="BA11" s="632"/>
      <c r="BB11" s="632"/>
      <c r="BC11" s="632"/>
      <c r="BD11" s="632"/>
      <c r="BE11" s="632"/>
      <c r="BF11" s="633"/>
      <c r="BG11" s="634">
        <v>63774</v>
      </c>
      <c r="BH11" s="635"/>
      <c r="BI11" s="635"/>
      <c r="BJ11" s="635"/>
      <c r="BK11" s="635"/>
      <c r="BL11" s="635"/>
      <c r="BM11" s="635"/>
      <c r="BN11" s="636"/>
      <c r="BO11" s="637">
        <v>2.2000000000000002</v>
      </c>
      <c r="BP11" s="637"/>
      <c r="BQ11" s="637"/>
      <c r="BR11" s="637"/>
      <c r="BS11" s="643" t="s">
        <v>241</v>
      </c>
      <c r="BT11" s="635"/>
      <c r="BU11" s="635"/>
      <c r="BV11" s="635"/>
      <c r="BW11" s="635"/>
      <c r="BX11" s="635"/>
      <c r="BY11" s="635"/>
      <c r="BZ11" s="635"/>
      <c r="CA11" s="635"/>
      <c r="CB11" s="644"/>
      <c r="CD11" s="631" t="s">
        <v>246</v>
      </c>
      <c r="CE11" s="632"/>
      <c r="CF11" s="632"/>
      <c r="CG11" s="632"/>
      <c r="CH11" s="632"/>
      <c r="CI11" s="632"/>
      <c r="CJ11" s="632"/>
      <c r="CK11" s="632"/>
      <c r="CL11" s="632"/>
      <c r="CM11" s="632"/>
      <c r="CN11" s="632"/>
      <c r="CO11" s="632"/>
      <c r="CP11" s="632"/>
      <c r="CQ11" s="633"/>
      <c r="CR11" s="634">
        <v>45354</v>
      </c>
      <c r="CS11" s="635"/>
      <c r="CT11" s="635"/>
      <c r="CU11" s="635"/>
      <c r="CV11" s="635"/>
      <c r="CW11" s="635"/>
      <c r="CX11" s="635"/>
      <c r="CY11" s="636"/>
      <c r="CZ11" s="637">
        <v>0.5</v>
      </c>
      <c r="DA11" s="637"/>
      <c r="DB11" s="637"/>
      <c r="DC11" s="637"/>
      <c r="DD11" s="643">
        <v>9395</v>
      </c>
      <c r="DE11" s="635"/>
      <c r="DF11" s="635"/>
      <c r="DG11" s="635"/>
      <c r="DH11" s="635"/>
      <c r="DI11" s="635"/>
      <c r="DJ11" s="635"/>
      <c r="DK11" s="635"/>
      <c r="DL11" s="635"/>
      <c r="DM11" s="635"/>
      <c r="DN11" s="635"/>
      <c r="DO11" s="635"/>
      <c r="DP11" s="636"/>
      <c r="DQ11" s="643">
        <v>40765</v>
      </c>
      <c r="DR11" s="635"/>
      <c r="DS11" s="635"/>
      <c r="DT11" s="635"/>
      <c r="DU11" s="635"/>
      <c r="DV11" s="635"/>
      <c r="DW11" s="635"/>
      <c r="DX11" s="635"/>
      <c r="DY11" s="635"/>
      <c r="DZ11" s="635"/>
      <c r="EA11" s="635"/>
      <c r="EB11" s="635"/>
      <c r="EC11" s="644"/>
    </row>
    <row r="12" spans="2:143" ht="11.25" customHeight="1" x14ac:dyDescent="0.15">
      <c r="B12" s="631" t="s">
        <v>247</v>
      </c>
      <c r="C12" s="632"/>
      <c r="D12" s="632"/>
      <c r="E12" s="632"/>
      <c r="F12" s="632"/>
      <c r="G12" s="632"/>
      <c r="H12" s="632"/>
      <c r="I12" s="632"/>
      <c r="J12" s="632"/>
      <c r="K12" s="632"/>
      <c r="L12" s="632"/>
      <c r="M12" s="632"/>
      <c r="N12" s="632"/>
      <c r="O12" s="632"/>
      <c r="P12" s="632"/>
      <c r="Q12" s="633"/>
      <c r="R12" s="634" t="s">
        <v>230</v>
      </c>
      <c r="S12" s="635"/>
      <c r="T12" s="635"/>
      <c r="U12" s="635"/>
      <c r="V12" s="635"/>
      <c r="W12" s="635"/>
      <c r="X12" s="635"/>
      <c r="Y12" s="636"/>
      <c r="Z12" s="637" t="s">
        <v>130</v>
      </c>
      <c r="AA12" s="637"/>
      <c r="AB12" s="637"/>
      <c r="AC12" s="637"/>
      <c r="AD12" s="638" t="s">
        <v>230</v>
      </c>
      <c r="AE12" s="638"/>
      <c r="AF12" s="638"/>
      <c r="AG12" s="638"/>
      <c r="AH12" s="638"/>
      <c r="AI12" s="638"/>
      <c r="AJ12" s="638"/>
      <c r="AK12" s="638"/>
      <c r="AL12" s="639" t="s">
        <v>230</v>
      </c>
      <c r="AM12" s="640"/>
      <c r="AN12" s="640"/>
      <c r="AO12" s="641"/>
      <c r="AP12" s="631" t="s">
        <v>248</v>
      </c>
      <c r="AQ12" s="632"/>
      <c r="AR12" s="632"/>
      <c r="AS12" s="632"/>
      <c r="AT12" s="632"/>
      <c r="AU12" s="632"/>
      <c r="AV12" s="632"/>
      <c r="AW12" s="632"/>
      <c r="AX12" s="632"/>
      <c r="AY12" s="632"/>
      <c r="AZ12" s="632"/>
      <c r="BA12" s="632"/>
      <c r="BB12" s="632"/>
      <c r="BC12" s="632"/>
      <c r="BD12" s="632"/>
      <c r="BE12" s="632"/>
      <c r="BF12" s="633"/>
      <c r="BG12" s="634">
        <v>1298949</v>
      </c>
      <c r="BH12" s="635"/>
      <c r="BI12" s="635"/>
      <c r="BJ12" s="635"/>
      <c r="BK12" s="635"/>
      <c r="BL12" s="635"/>
      <c r="BM12" s="635"/>
      <c r="BN12" s="636"/>
      <c r="BO12" s="637">
        <v>45.8</v>
      </c>
      <c r="BP12" s="637"/>
      <c r="BQ12" s="637"/>
      <c r="BR12" s="637"/>
      <c r="BS12" s="643" t="s">
        <v>241</v>
      </c>
      <c r="BT12" s="635"/>
      <c r="BU12" s="635"/>
      <c r="BV12" s="635"/>
      <c r="BW12" s="635"/>
      <c r="BX12" s="635"/>
      <c r="BY12" s="635"/>
      <c r="BZ12" s="635"/>
      <c r="CA12" s="635"/>
      <c r="CB12" s="644"/>
      <c r="CD12" s="631" t="s">
        <v>249</v>
      </c>
      <c r="CE12" s="632"/>
      <c r="CF12" s="632"/>
      <c r="CG12" s="632"/>
      <c r="CH12" s="632"/>
      <c r="CI12" s="632"/>
      <c r="CJ12" s="632"/>
      <c r="CK12" s="632"/>
      <c r="CL12" s="632"/>
      <c r="CM12" s="632"/>
      <c r="CN12" s="632"/>
      <c r="CO12" s="632"/>
      <c r="CP12" s="632"/>
      <c r="CQ12" s="633"/>
      <c r="CR12" s="634">
        <v>76064</v>
      </c>
      <c r="CS12" s="635"/>
      <c r="CT12" s="635"/>
      <c r="CU12" s="635"/>
      <c r="CV12" s="635"/>
      <c r="CW12" s="635"/>
      <c r="CX12" s="635"/>
      <c r="CY12" s="636"/>
      <c r="CZ12" s="637">
        <v>0.8</v>
      </c>
      <c r="DA12" s="637"/>
      <c r="DB12" s="637"/>
      <c r="DC12" s="637"/>
      <c r="DD12" s="643">
        <v>2235</v>
      </c>
      <c r="DE12" s="635"/>
      <c r="DF12" s="635"/>
      <c r="DG12" s="635"/>
      <c r="DH12" s="635"/>
      <c r="DI12" s="635"/>
      <c r="DJ12" s="635"/>
      <c r="DK12" s="635"/>
      <c r="DL12" s="635"/>
      <c r="DM12" s="635"/>
      <c r="DN12" s="635"/>
      <c r="DO12" s="635"/>
      <c r="DP12" s="636"/>
      <c r="DQ12" s="643">
        <v>71887</v>
      </c>
      <c r="DR12" s="635"/>
      <c r="DS12" s="635"/>
      <c r="DT12" s="635"/>
      <c r="DU12" s="635"/>
      <c r="DV12" s="635"/>
      <c r="DW12" s="635"/>
      <c r="DX12" s="635"/>
      <c r="DY12" s="635"/>
      <c r="DZ12" s="635"/>
      <c r="EA12" s="635"/>
      <c r="EB12" s="635"/>
      <c r="EC12" s="644"/>
    </row>
    <row r="13" spans="2:143" ht="11.25" customHeight="1" x14ac:dyDescent="0.15">
      <c r="B13" s="631" t="s">
        <v>250</v>
      </c>
      <c r="C13" s="632"/>
      <c r="D13" s="632"/>
      <c r="E13" s="632"/>
      <c r="F13" s="632"/>
      <c r="G13" s="632"/>
      <c r="H13" s="632"/>
      <c r="I13" s="632"/>
      <c r="J13" s="632"/>
      <c r="K13" s="632"/>
      <c r="L13" s="632"/>
      <c r="M13" s="632"/>
      <c r="N13" s="632"/>
      <c r="O13" s="632"/>
      <c r="P13" s="632"/>
      <c r="Q13" s="633"/>
      <c r="R13" s="634" t="s">
        <v>230</v>
      </c>
      <c r="S13" s="635"/>
      <c r="T13" s="635"/>
      <c r="U13" s="635"/>
      <c r="V13" s="635"/>
      <c r="W13" s="635"/>
      <c r="X13" s="635"/>
      <c r="Y13" s="636"/>
      <c r="Z13" s="637" t="s">
        <v>130</v>
      </c>
      <c r="AA13" s="637"/>
      <c r="AB13" s="637"/>
      <c r="AC13" s="637"/>
      <c r="AD13" s="638" t="s">
        <v>230</v>
      </c>
      <c r="AE13" s="638"/>
      <c r="AF13" s="638"/>
      <c r="AG13" s="638"/>
      <c r="AH13" s="638"/>
      <c r="AI13" s="638"/>
      <c r="AJ13" s="638"/>
      <c r="AK13" s="638"/>
      <c r="AL13" s="639" t="s">
        <v>230</v>
      </c>
      <c r="AM13" s="640"/>
      <c r="AN13" s="640"/>
      <c r="AO13" s="641"/>
      <c r="AP13" s="631" t="s">
        <v>251</v>
      </c>
      <c r="AQ13" s="632"/>
      <c r="AR13" s="632"/>
      <c r="AS13" s="632"/>
      <c r="AT13" s="632"/>
      <c r="AU13" s="632"/>
      <c r="AV13" s="632"/>
      <c r="AW13" s="632"/>
      <c r="AX13" s="632"/>
      <c r="AY13" s="632"/>
      <c r="AZ13" s="632"/>
      <c r="BA13" s="632"/>
      <c r="BB13" s="632"/>
      <c r="BC13" s="632"/>
      <c r="BD13" s="632"/>
      <c r="BE13" s="632"/>
      <c r="BF13" s="633"/>
      <c r="BG13" s="634">
        <v>1298141</v>
      </c>
      <c r="BH13" s="635"/>
      <c r="BI13" s="635"/>
      <c r="BJ13" s="635"/>
      <c r="BK13" s="635"/>
      <c r="BL13" s="635"/>
      <c r="BM13" s="635"/>
      <c r="BN13" s="636"/>
      <c r="BO13" s="637">
        <v>45.8</v>
      </c>
      <c r="BP13" s="637"/>
      <c r="BQ13" s="637"/>
      <c r="BR13" s="637"/>
      <c r="BS13" s="643" t="s">
        <v>130</v>
      </c>
      <c r="BT13" s="635"/>
      <c r="BU13" s="635"/>
      <c r="BV13" s="635"/>
      <c r="BW13" s="635"/>
      <c r="BX13" s="635"/>
      <c r="BY13" s="635"/>
      <c r="BZ13" s="635"/>
      <c r="CA13" s="635"/>
      <c r="CB13" s="644"/>
      <c r="CD13" s="631" t="s">
        <v>252</v>
      </c>
      <c r="CE13" s="632"/>
      <c r="CF13" s="632"/>
      <c r="CG13" s="632"/>
      <c r="CH13" s="632"/>
      <c r="CI13" s="632"/>
      <c r="CJ13" s="632"/>
      <c r="CK13" s="632"/>
      <c r="CL13" s="632"/>
      <c r="CM13" s="632"/>
      <c r="CN13" s="632"/>
      <c r="CO13" s="632"/>
      <c r="CP13" s="632"/>
      <c r="CQ13" s="633"/>
      <c r="CR13" s="634">
        <v>505858</v>
      </c>
      <c r="CS13" s="635"/>
      <c r="CT13" s="635"/>
      <c r="CU13" s="635"/>
      <c r="CV13" s="635"/>
      <c r="CW13" s="635"/>
      <c r="CX13" s="635"/>
      <c r="CY13" s="636"/>
      <c r="CZ13" s="637">
        <v>5.4</v>
      </c>
      <c r="DA13" s="637"/>
      <c r="DB13" s="637"/>
      <c r="DC13" s="637"/>
      <c r="DD13" s="643">
        <v>44283</v>
      </c>
      <c r="DE13" s="635"/>
      <c r="DF13" s="635"/>
      <c r="DG13" s="635"/>
      <c r="DH13" s="635"/>
      <c r="DI13" s="635"/>
      <c r="DJ13" s="635"/>
      <c r="DK13" s="635"/>
      <c r="DL13" s="635"/>
      <c r="DM13" s="635"/>
      <c r="DN13" s="635"/>
      <c r="DO13" s="635"/>
      <c r="DP13" s="636"/>
      <c r="DQ13" s="643">
        <v>478347</v>
      </c>
      <c r="DR13" s="635"/>
      <c r="DS13" s="635"/>
      <c r="DT13" s="635"/>
      <c r="DU13" s="635"/>
      <c r="DV13" s="635"/>
      <c r="DW13" s="635"/>
      <c r="DX13" s="635"/>
      <c r="DY13" s="635"/>
      <c r="DZ13" s="635"/>
      <c r="EA13" s="635"/>
      <c r="EB13" s="635"/>
      <c r="EC13" s="644"/>
    </row>
    <row r="14" spans="2:143" ht="11.25" customHeight="1" x14ac:dyDescent="0.15">
      <c r="B14" s="631" t="s">
        <v>253</v>
      </c>
      <c r="C14" s="632"/>
      <c r="D14" s="632"/>
      <c r="E14" s="632"/>
      <c r="F14" s="632"/>
      <c r="G14" s="632"/>
      <c r="H14" s="632"/>
      <c r="I14" s="632"/>
      <c r="J14" s="632"/>
      <c r="K14" s="632"/>
      <c r="L14" s="632"/>
      <c r="M14" s="632"/>
      <c r="N14" s="632"/>
      <c r="O14" s="632"/>
      <c r="P14" s="632"/>
      <c r="Q14" s="633"/>
      <c r="R14" s="634" t="s">
        <v>241</v>
      </c>
      <c r="S14" s="635"/>
      <c r="T14" s="635"/>
      <c r="U14" s="635"/>
      <c r="V14" s="635"/>
      <c r="W14" s="635"/>
      <c r="X14" s="635"/>
      <c r="Y14" s="636"/>
      <c r="Z14" s="637" t="s">
        <v>254</v>
      </c>
      <c r="AA14" s="637"/>
      <c r="AB14" s="637"/>
      <c r="AC14" s="637"/>
      <c r="AD14" s="638" t="s">
        <v>130</v>
      </c>
      <c r="AE14" s="638"/>
      <c r="AF14" s="638"/>
      <c r="AG14" s="638"/>
      <c r="AH14" s="638"/>
      <c r="AI14" s="638"/>
      <c r="AJ14" s="638"/>
      <c r="AK14" s="638"/>
      <c r="AL14" s="639" t="s">
        <v>130</v>
      </c>
      <c r="AM14" s="640"/>
      <c r="AN14" s="640"/>
      <c r="AO14" s="641"/>
      <c r="AP14" s="631" t="s">
        <v>255</v>
      </c>
      <c r="AQ14" s="632"/>
      <c r="AR14" s="632"/>
      <c r="AS14" s="632"/>
      <c r="AT14" s="632"/>
      <c r="AU14" s="632"/>
      <c r="AV14" s="632"/>
      <c r="AW14" s="632"/>
      <c r="AX14" s="632"/>
      <c r="AY14" s="632"/>
      <c r="AZ14" s="632"/>
      <c r="BA14" s="632"/>
      <c r="BB14" s="632"/>
      <c r="BC14" s="632"/>
      <c r="BD14" s="632"/>
      <c r="BE14" s="632"/>
      <c r="BF14" s="633"/>
      <c r="BG14" s="634">
        <v>54216</v>
      </c>
      <c r="BH14" s="635"/>
      <c r="BI14" s="635"/>
      <c r="BJ14" s="635"/>
      <c r="BK14" s="635"/>
      <c r="BL14" s="635"/>
      <c r="BM14" s="635"/>
      <c r="BN14" s="636"/>
      <c r="BO14" s="637">
        <v>1.9</v>
      </c>
      <c r="BP14" s="637"/>
      <c r="BQ14" s="637"/>
      <c r="BR14" s="637"/>
      <c r="BS14" s="643" t="s">
        <v>241</v>
      </c>
      <c r="BT14" s="635"/>
      <c r="BU14" s="635"/>
      <c r="BV14" s="635"/>
      <c r="BW14" s="635"/>
      <c r="BX14" s="635"/>
      <c r="BY14" s="635"/>
      <c r="BZ14" s="635"/>
      <c r="CA14" s="635"/>
      <c r="CB14" s="644"/>
      <c r="CD14" s="631" t="s">
        <v>256</v>
      </c>
      <c r="CE14" s="632"/>
      <c r="CF14" s="632"/>
      <c r="CG14" s="632"/>
      <c r="CH14" s="632"/>
      <c r="CI14" s="632"/>
      <c r="CJ14" s="632"/>
      <c r="CK14" s="632"/>
      <c r="CL14" s="632"/>
      <c r="CM14" s="632"/>
      <c r="CN14" s="632"/>
      <c r="CO14" s="632"/>
      <c r="CP14" s="632"/>
      <c r="CQ14" s="633"/>
      <c r="CR14" s="634">
        <v>370654</v>
      </c>
      <c r="CS14" s="635"/>
      <c r="CT14" s="635"/>
      <c r="CU14" s="635"/>
      <c r="CV14" s="635"/>
      <c r="CW14" s="635"/>
      <c r="CX14" s="635"/>
      <c r="CY14" s="636"/>
      <c r="CZ14" s="637">
        <v>3.9</v>
      </c>
      <c r="DA14" s="637"/>
      <c r="DB14" s="637"/>
      <c r="DC14" s="637"/>
      <c r="DD14" s="643">
        <v>1104</v>
      </c>
      <c r="DE14" s="635"/>
      <c r="DF14" s="635"/>
      <c r="DG14" s="635"/>
      <c r="DH14" s="635"/>
      <c r="DI14" s="635"/>
      <c r="DJ14" s="635"/>
      <c r="DK14" s="635"/>
      <c r="DL14" s="635"/>
      <c r="DM14" s="635"/>
      <c r="DN14" s="635"/>
      <c r="DO14" s="635"/>
      <c r="DP14" s="636"/>
      <c r="DQ14" s="643">
        <v>367612</v>
      </c>
      <c r="DR14" s="635"/>
      <c r="DS14" s="635"/>
      <c r="DT14" s="635"/>
      <c r="DU14" s="635"/>
      <c r="DV14" s="635"/>
      <c r="DW14" s="635"/>
      <c r="DX14" s="635"/>
      <c r="DY14" s="635"/>
      <c r="DZ14" s="635"/>
      <c r="EA14" s="635"/>
      <c r="EB14" s="635"/>
      <c r="EC14" s="644"/>
    </row>
    <row r="15" spans="2:143" ht="11.25" customHeight="1" x14ac:dyDescent="0.15">
      <c r="B15" s="631" t="s">
        <v>257</v>
      </c>
      <c r="C15" s="632"/>
      <c r="D15" s="632"/>
      <c r="E15" s="632"/>
      <c r="F15" s="632"/>
      <c r="G15" s="632"/>
      <c r="H15" s="632"/>
      <c r="I15" s="632"/>
      <c r="J15" s="632"/>
      <c r="K15" s="632"/>
      <c r="L15" s="632"/>
      <c r="M15" s="632"/>
      <c r="N15" s="632"/>
      <c r="O15" s="632"/>
      <c r="P15" s="632"/>
      <c r="Q15" s="633"/>
      <c r="R15" s="634" t="s">
        <v>241</v>
      </c>
      <c r="S15" s="635"/>
      <c r="T15" s="635"/>
      <c r="U15" s="635"/>
      <c r="V15" s="635"/>
      <c r="W15" s="635"/>
      <c r="X15" s="635"/>
      <c r="Y15" s="636"/>
      <c r="Z15" s="637" t="s">
        <v>130</v>
      </c>
      <c r="AA15" s="637"/>
      <c r="AB15" s="637"/>
      <c r="AC15" s="637"/>
      <c r="AD15" s="638" t="s">
        <v>230</v>
      </c>
      <c r="AE15" s="638"/>
      <c r="AF15" s="638"/>
      <c r="AG15" s="638"/>
      <c r="AH15" s="638"/>
      <c r="AI15" s="638"/>
      <c r="AJ15" s="638"/>
      <c r="AK15" s="638"/>
      <c r="AL15" s="639" t="s">
        <v>241</v>
      </c>
      <c r="AM15" s="640"/>
      <c r="AN15" s="640"/>
      <c r="AO15" s="641"/>
      <c r="AP15" s="631" t="s">
        <v>258</v>
      </c>
      <c r="AQ15" s="632"/>
      <c r="AR15" s="632"/>
      <c r="AS15" s="632"/>
      <c r="AT15" s="632"/>
      <c r="AU15" s="632"/>
      <c r="AV15" s="632"/>
      <c r="AW15" s="632"/>
      <c r="AX15" s="632"/>
      <c r="AY15" s="632"/>
      <c r="AZ15" s="632"/>
      <c r="BA15" s="632"/>
      <c r="BB15" s="632"/>
      <c r="BC15" s="632"/>
      <c r="BD15" s="632"/>
      <c r="BE15" s="632"/>
      <c r="BF15" s="633"/>
      <c r="BG15" s="634">
        <v>122949</v>
      </c>
      <c r="BH15" s="635"/>
      <c r="BI15" s="635"/>
      <c r="BJ15" s="635"/>
      <c r="BK15" s="635"/>
      <c r="BL15" s="635"/>
      <c r="BM15" s="635"/>
      <c r="BN15" s="636"/>
      <c r="BO15" s="637">
        <v>4.3</v>
      </c>
      <c r="BP15" s="637"/>
      <c r="BQ15" s="637"/>
      <c r="BR15" s="637"/>
      <c r="BS15" s="643" t="s">
        <v>230</v>
      </c>
      <c r="BT15" s="635"/>
      <c r="BU15" s="635"/>
      <c r="BV15" s="635"/>
      <c r="BW15" s="635"/>
      <c r="BX15" s="635"/>
      <c r="BY15" s="635"/>
      <c r="BZ15" s="635"/>
      <c r="CA15" s="635"/>
      <c r="CB15" s="644"/>
      <c r="CD15" s="631" t="s">
        <v>259</v>
      </c>
      <c r="CE15" s="632"/>
      <c r="CF15" s="632"/>
      <c r="CG15" s="632"/>
      <c r="CH15" s="632"/>
      <c r="CI15" s="632"/>
      <c r="CJ15" s="632"/>
      <c r="CK15" s="632"/>
      <c r="CL15" s="632"/>
      <c r="CM15" s="632"/>
      <c r="CN15" s="632"/>
      <c r="CO15" s="632"/>
      <c r="CP15" s="632"/>
      <c r="CQ15" s="633"/>
      <c r="CR15" s="634">
        <v>1057393</v>
      </c>
      <c r="CS15" s="635"/>
      <c r="CT15" s="635"/>
      <c r="CU15" s="635"/>
      <c r="CV15" s="635"/>
      <c r="CW15" s="635"/>
      <c r="CX15" s="635"/>
      <c r="CY15" s="636"/>
      <c r="CZ15" s="637">
        <v>11.2</v>
      </c>
      <c r="DA15" s="637"/>
      <c r="DB15" s="637"/>
      <c r="DC15" s="637"/>
      <c r="DD15" s="643">
        <v>177807</v>
      </c>
      <c r="DE15" s="635"/>
      <c r="DF15" s="635"/>
      <c r="DG15" s="635"/>
      <c r="DH15" s="635"/>
      <c r="DI15" s="635"/>
      <c r="DJ15" s="635"/>
      <c r="DK15" s="635"/>
      <c r="DL15" s="635"/>
      <c r="DM15" s="635"/>
      <c r="DN15" s="635"/>
      <c r="DO15" s="635"/>
      <c r="DP15" s="636"/>
      <c r="DQ15" s="643">
        <v>654409</v>
      </c>
      <c r="DR15" s="635"/>
      <c r="DS15" s="635"/>
      <c r="DT15" s="635"/>
      <c r="DU15" s="635"/>
      <c r="DV15" s="635"/>
      <c r="DW15" s="635"/>
      <c r="DX15" s="635"/>
      <c r="DY15" s="635"/>
      <c r="DZ15" s="635"/>
      <c r="EA15" s="635"/>
      <c r="EB15" s="635"/>
      <c r="EC15" s="644"/>
    </row>
    <row r="16" spans="2:143" ht="11.25" customHeight="1" x14ac:dyDescent="0.15">
      <c r="B16" s="631" t="s">
        <v>260</v>
      </c>
      <c r="C16" s="632"/>
      <c r="D16" s="632"/>
      <c r="E16" s="632"/>
      <c r="F16" s="632"/>
      <c r="G16" s="632"/>
      <c r="H16" s="632"/>
      <c r="I16" s="632"/>
      <c r="J16" s="632"/>
      <c r="K16" s="632"/>
      <c r="L16" s="632"/>
      <c r="M16" s="632"/>
      <c r="N16" s="632"/>
      <c r="O16" s="632"/>
      <c r="P16" s="632"/>
      <c r="Q16" s="633"/>
      <c r="R16" s="634">
        <v>5224</v>
      </c>
      <c r="S16" s="635"/>
      <c r="T16" s="635"/>
      <c r="U16" s="635"/>
      <c r="V16" s="635"/>
      <c r="W16" s="635"/>
      <c r="X16" s="635"/>
      <c r="Y16" s="636"/>
      <c r="Z16" s="637">
        <v>0.1</v>
      </c>
      <c r="AA16" s="637"/>
      <c r="AB16" s="637"/>
      <c r="AC16" s="637"/>
      <c r="AD16" s="638">
        <v>5224</v>
      </c>
      <c r="AE16" s="638"/>
      <c r="AF16" s="638"/>
      <c r="AG16" s="638"/>
      <c r="AH16" s="638"/>
      <c r="AI16" s="638"/>
      <c r="AJ16" s="638"/>
      <c r="AK16" s="638"/>
      <c r="AL16" s="639">
        <v>0.1</v>
      </c>
      <c r="AM16" s="640"/>
      <c r="AN16" s="640"/>
      <c r="AO16" s="641"/>
      <c r="AP16" s="631" t="s">
        <v>261</v>
      </c>
      <c r="AQ16" s="632"/>
      <c r="AR16" s="632"/>
      <c r="AS16" s="632"/>
      <c r="AT16" s="632"/>
      <c r="AU16" s="632"/>
      <c r="AV16" s="632"/>
      <c r="AW16" s="632"/>
      <c r="AX16" s="632"/>
      <c r="AY16" s="632"/>
      <c r="AZ16" s="632"/>
      <c r="BA16" s="632"/>
      <c r="BB16" s="632"/>
      <c r="BC16" s="632"/>
      <c r="BD16" s="632"/>
      <c r="BE16" s="632"/>
      <c r="BF16" s="633"/>
      <c r="BG16" s="634" t="s">
        <v>241</v>
      </c>
      <c r="BH16" s="635"/>
      <c r="BI16" s="635"/>
      <c r="BJ16" s="635"/>
      <c r="BK16" s="635"/>
      <c r="BL16" s="635"/>
      <c r="BM16" s="635"/>
      <c r="BN16" s="636"/>
      <c r="BO16" s="637" t="s">
        <v>130</v>
      </c>
      <c r="BP16" s="637"/>
      <c r="BQ16" s="637"/>
      <c r="BR16" s="637"/>
      <c r="BS16" s="643" t="s">
        <v>241</v>
      </c>
      <c r="BT16" s="635"/>
      <c r="BU16" s="635"/>
      <c r="BV16" s="635"/>
      <c r="BW16" s="635"/>
      <c r="BX16" s="635"/>
      <c r="BY16" s="635"/>
      <c r="BZ16" s="635"/>
      <c r="CA16" s="635"/>
      <c r="CB16" s="644"/>
      <c r="CD16" s="631" t="s">
        <v>262</v>
      </c>
      <c r="CE16" s="632"/>
      <c r="CF16" s="632"/>
      <c r="CG16" s="632"/>
      <c r="CH16" s="632"/>
      <c r="CI16" s="632"/>
      <c r="CJ16" s="632"/>
      <c r="CK16" s="632"/>
      <c r="CL16" s="632"/>
      <c r="CM16" s="632"/>
      <c r="CN16" s="632"/>
      <c r="CO16" s="632"/>
      <c r="CP16" s="632"/>
      <c r="CQ16" s="633"/>
      <c r="CR16" s="634" t="s">
        <v>230</v>
      </c>
      <c r="CS16" s="635"/>
      <c r="CT16" s="635"/>
      <c r="CU16" s="635"/>
      <c r="CV16" s="635"/>
      <c r="CW16" s="635"/>
      <c r="CX16" s="635"/>
      <c r="CY16" s="636"/>
      <c r="CZ16" s="637" t="s">
        <v>241</v>
      </c>
      <c r="DA16" s="637"/>
      <c r="DB16" s="637"/>
      <c r="DC16" s="637"/>
      <c r="DD16" s="643" t="s">
        <v>241</v>
      </c>
      <c r="DE16" s="635"/>
      <c r="DF16" s="635"/>
      <c r="DG16" s="635"/>
      <c r="DH16" s="635"/>
      <c r="DI16" s="635"/>
      <c r="DJ16" s="635"/>
      <c r="DK16" s="635"/>
      <c r="DL16" s="635"/>
      <c r="DM16" s="635"/>
      <c r="DN16" s="635"/>
      <c r="DO16" s="635"/>
      <c r="DP16" s="636"/>
      <c r="DQ16" s="643" t="s">
        <v>230</v>
      </c>
      <c r="DR16" s="635"/>
      <c r="DS16" s="635"/>
      <c r="DT16" s="635"/>
      <c r="DU16" s="635"/>
      <c r="DV16" s="635"/>
      <c r="DW16" s="635"/>
      <c r="DX16" s="635"/>
      <c r="DY16" s="635"/>
      <c r="DZ16" s="635"/>
      <c r="EA16" s="635"/>
      <c r="EB16" s="635"/>
      <c r="EC16" s="644"/>
    </row>
    <row r="17" spans="2:133" ht="11.25" customHeight="1" x14ac:dyDescent="0.15">
      <c r="B17" s="631" t="s">
        <v>263</v>
      </c>
      <c r="C17" s="632"/>
      <c r="D17" s="632"/>
      <c r="E17" s="632"/>
      <c r="F17" s="632"/>
      <c r="G17" s="632"/>
      <c r="H17" s="632"/>
      <c r="I17" s="632"/>
      <c r="J17" s="632"/>
      <c r="K17" s="632"/>
      <c r="L17" s="632"/>
      <c r="M17" s="632"/>
      <c r="N17" s="632"/>
      <c r="O17" s="632"/>
      <c r="P17" s="632"/>
      <c r="Q17" s="633"/>
      <c r="R17" s="634">
        <v>12184</v>
      </c>
      <c r="S17" s="635"/>
      <c r="T17" s="635"/>
      <c r="U17" s="635"/>
      <c r="V17" s="635"/>
      <c r="W17" s="635"/>
      <c r="X17" s="635"/>
      <c r="Y17" s="636"/>
      <c r="Z17" s="637">
        <v>0.1</v>
      </c>
      <c r="AA17" s="637"/>
      <c r="AB17" s="637"/>
      <c r="AC17" s="637"/>
      <c r="AD17" s="638">
        <v>12184</v>
      </c>
      <c r="AE17" s="638"/>
      <c r="AF17" s="638"/>
      <c r="AG17" s="638"/>
      <c r="AH17" s="638"/>
      <c r="AI17" s="638"/>
      <c r="AJ17" s="638"/>
      <c r="AK17" s="638"/>
      <c r="AL17" s="639">
        <v>0.3</v>
      </c>
      <c r="AM17" s="640"/>
      <c r="AN17" s="640"/>
      <c r="AO17" s="641"/>
      <c r="AP17" s="631" t="s">
        <v>264</v>
      </c>
      <c r="AQ17" s="632"/>
      <c r="AR17" s="632"/>
      <c r="AS17" s="632"/>
      <c r="AT17" s="632"/>
      <c r="AU17" s="632"/>
      <c r="AV17" s="632"/>
      <c r="AW17" s="632"/>
      <c r="AX17" s="632"/>
      <c r="AY17" s="632"/>
      <c r="AZ17" s="632"/>
      <c r="BA17" s="632"/>
      <c r="BB17" s="632"/>
      <c r="BC17" s="632"/>
      <c r="BD17" s="632"/>
      <c r="BE17" s="632"/>
      <c r="BF17" s="633"/>
      <c r="BG17" s="634" t="s">
        <v>130</v>
      </c>
      <c r="BH17" s="635"/>
      <c r="BI17" s="635"/>
      <c r="BJ17" s="635"/>
      <c r="BK17" s="635"/>
      <c r="BL17" s="635"/>
      <c r="BM17" s="635"/>
      <c r="BN17" s="636"/>
      <c r="BO17" s="637" t="s">
        <v>230</v>
      </c>
      <c r="BP17" s="637"/>
      <c r="BQ17" s="637"/>
      <c r="BR17" s="637"/>
      <c r="BS17" s="643" t="s">
        <v>230</v>
      </c>
      <c r="BT17" s="635"/>
      <c r="BU17" s="635"/>
      <c r="BV17" s="635"/>
      <c r="BW17" s="635"/>
      <c r="BX17" s="635"/>
      <c r="BY17" s="635"/>
      <c r="BZ17" s="635"/>
      <c r="CA17" s="635"/>
      <c r="CB17" s="644"/>
      <c r="CD17" s="631" t="s">
        <v>265</v>
      </c>
      <c r="CE17" s="632"/>
      <c r="CF17" s="632"/>
      <c r="CG17" s="632"/>
      <c r="CH17" s="632"/>
      <c r="CI17" s="632"/>
      <c r="CJ17" s="632"/>
      <c r="CK17" s="632"/>
      <c r="CL17" s="632"/>
      <c r="CM17" s="632"/>
      <c r="CN17" s="632"/>
      <c r="CO17" s="632"/>
      <c r="CP17" s="632"/>
      <c r="CQ17" s="633"/>
      <c r="CR17" s="634">
        <v>536576</v>
      </c>
      <c r="CS17" s="635"/>
      <c r="CT17" s="635"/>
      <c r="CU17" s="635"/>
      <c r="CV17" s="635"/>
      <c r="CW17" s="635"/>
      <c r="CX17" s="635"/>
      <c r="CY17" s="636"/>
      <c r="CZ17" s="637">
        <v>5.7</v>
      </c>
      <c r="DA17" s="637"/>
      <c r="DB17" s="637"/>
      <c r="DC17" s="637"/>
      <c r="DD17" s="643" t="s">
        <v>241</v>
      </c>
      <c r="DE17" s="635"/>
      <c r="DF17" s="635"/>
      <c r="DG17" s="635"/>
      <c r="DH17" s="635"/>
      <c r="DI17" s="635"/>
      <c r="DJ17" s="635"/>
      <c r="DK17" s="635"/>
      <c r="DL17" s="635"/>
      <c r="DM17" s="635"/>
      <c r="DN17" s="635"/>
      <c r="DO17" s="635"/>
      <c r="DP17" s="636"/>
      <c r="DQ17" s="643">
        <v>536576</v>
      </c>
      <c r="DR17" s="635"/>
      <c r="DS17" s="635"/>
      <c r="DT17" s="635"/>
      <c r="DU17" s="635"/>
      <c r="DV17" s="635"/>
      <c r="DW17" s="635"/>
      <c r="DX17" s="635"/>
      <c r="DY17" s="635"/>
      <c r="DZ17" s="635"/>
      <c r="EA17" s="635"/>
      <c r="EB17" s="635"/>
      <c r="EC17" s="644"/>
    </row>
    <row r="18" spans="2:133" ht="11.25" customHeight="1" x14ac:dyDescent="0.15">
      <c r="B18" s="631" t="s">
        <v>266</v>
      </c>
      <c r="C18" s="632"/>
      <c r="D18" s="632"/>
      <c r="E18" s="632"/>
      <c r="F18" s="632"/>
      <c r="G18" s="632"/>
      <c r="H18" s="632"/>
      <c r="I18" s="632"/>
      <c r="J18" s="632"/>
      <c r="K18" s="632"/>
      <c r="L18" s="632"/>
      <c r="M18" s="632"/>
      <c r="N18" s="632"/>
      <c r="O18" s="632"/>
      <c r="P18" s="632"/>
      <c r="Q18" s="633"/>
      <c r="R18" s="634">
        <v>28090</v>
      </c>
      <c r="S18" s="635"/>
      <c r="T18" s="635"/>
      <c r="U18" s="635"/>
      <c r="V18" s="635"/>
      <c r="W18" s="635"/>
      <c r="X18" s="635"/>
      <c r="Y18" s="636"/>
      <c r="Z18" s="637">
        <v>0.3</v>
      </c>
      <c r="AA18" s="637"/>
      <c r="AB18" s="637"/>
      <c r="AC18" s="637"/>
      <c r="AD18" s="638">
        <v>28090</v>
      </c>
      <c r="AE18" s="638"/>
      <c r="AF18" s="638"/>
      <c r="AG18" s="638"/>
      <c r="AH18" s="638"/>
      <c r="AI18" s="638"/>
      <c r="AJ18" s="638"/>
      <c r="AK18" s="638"/>
      <c r="AL18" s="639">
        <v>0.6</v>
      </c>
      <c r="AM18" s="640"/>
      <c r="AN18" s="640"/>
      <c r="AO18" s="641"/>
      <c r="AP18" s="631" t="s">
        <v>267</v>
      </c>
      <c r="AQ18" s="632"/>
      <c r="AR18" s="632"/>
      <c r="AS18" s="632"/>
      <c r="AT18" s="632"/>
      <c r="AU18" s="632"/>
      <c r="AV18" s="632"/>
      <c r="AW18" s="632"/>
      <c r="AX18" s="632"/>
      <c r="AY18" s="632"/>
      <c r="AZ18" s="632"/>
      <c r="BA18" s="632"/>
      <c r="BB18" s="632"/>
      <c r="BC18" s="632"/>
      <c r="BD18" s="632"/>
      <c r="BE18" s="632"/>
      <c r="BF18" s="633"/>
      <c r="BG18" s="634" t="s">
        <v>241</v>
      </c>
      <c r="BH18" s="635"/>
      <c r="BI18" s="635"/>
      <c r="BJ18" s="635"/>
      <c r="BK18" s="635"/>
      <c r="BL18" s="635"/>
      <c r="BM18" s="635"/>
      <c r="BN18" s="636"/>
      <c r="BO18" s="637" t="s">
        <v>130</v>
      </c>
      <c r="BP18" s="637"/>
      <c r="BQ18" s="637"/>
      <c r="BR18" s="637"/>
      <c r="BS18" s="643" t="s">
        <v>254</v>
      </c>
      <c r="BT18" s="635"/>
      <c r="BU18" s="635"/>
      <c r="BV18" s="635"/>
      <c r="BW18" s="635"/>
      <c r="BX18" s="635"/>
      <c r="BY18" s="635"/>
      <c r="BZ18" s="635"/>
      <c r="CA18" s="635"/>
      <c r="CB18" s="644"/>
      <c r="CD18" s="631" t="s">
        <v>268</v>
      </c>
      <c r="CE18" s="632"/>
      <c r="CF18" s="632"/>
      <c r="CG18" s="632"/>
      <c r="CH18" s="632"/>
      <c r="CI18" s="632"/>
      <c r="CJ18" s="632"/>
      <c r="CK18" s="632"/>
      <c r="CL18" s="632"/>
      <c r="CM18" s="632"/>
      <c r="CN18" s="632"/>
      <c r="CO18" s="632"/>
      <c r="CP18" s="632"/>
      <c r="CQ18" s="633"/>
      <c r="CR18" s="634" t="s">
        <v>230</v>
      </c>
      <c r="CS18" s="635"/>
      <c r="CT18" s="635"/>
      <c r="CU18" s="635"/>
      <c r="CV18" s="635"/>
      <c r="CW18" s="635"/>
      <c r="CX18" s="635"/>
      <c r="CY18" s="636"/>
      <c r="CZ18" s="637" t="s">
        <v>254</v>
      </c>
      <c r="DA18" s="637"/>
      <c r="DB18" s="637"/>
      <c r="DC18" s="637"/>
      <c r="DD18" s="643" t="s">
        <v>130</v>
      </c>
      <c r="DE18" s="635"/>
      <c r="DF18" s="635"/>
      <c r="DG18" s="635"/>
      <c r="DH18" s="635"/>
      <c r="DI18" s="635"/>
      <c r="DJ18" s="635"/>
      <c r="DK18" s="635"/>
      <c r="DL18" s="635"/>
      <c r="DM18" s="635"/>
      <c r="DN18" s="635"/>
      <c r="DO18" s="635"/>
      <c r="DP18" s="636"/>
      <c r="DQ18" s="643" t="s">
        <v>241</v>
      </c>
      <c r="DR18" s="635"/>
      <c r="DS18" s="635"/>
      <c r="DT18" s="635"/>
      <c r="DU18" s="635"/>
      <c r="DV18" s="635"/>
      <c r="DW18" s="635"/>
      <c r="DX18" s="635"/>
      <c r="DY18" s="635"/>
      <c r="DZ18" s="635"/>
      <c r="EA18" s="635"/>
      <c r="EB18" s="635"/>
      <c r="EC18" s="644"/>
    </row>
    <row r="19" spans="2:133" ht="11.25" customHeight="1" x14ac:dyDescent="0.15">
      <c r="B19" s="631" t="s">
        <v>269</v>
      </c>
      <c r="C19" s="632"/>
      <c r="D19" s="632"/>
      <c r="E19" s="632"/>
      <c r="F19" s="632"/>
      <c r="G19" s="632"/>
      <c r="H19" s="632"/>
      <c r="I19" s="632"/>
      <c r="J19" s="632"/>
      <c r="K19" s="632"/>
      <c r="L19" s="632"/>
      <c r="M19" s="632"/>
      <c r="N19" s="632"/>
      <c r="O19" s="632"/>
      <c r="P19" s="632"/>
      <c r="Q19" s="633"/>
      <c r="R19" s="634">
        <v>23281</v>
      </c>
      <c r="S19" s="635"/>
      <c r="T19" s="635"/>
      <c r="U19" s="635"/>
      <c r="V19" s="635"/>
      <c r="W19" s="635"/>
      <c r="X19" s="635"/>
      <c r="Y19" s="636"/>
      <c r="Z19" s="637">
        <v>0.2</v>
      </c>
      <c r="AA19" s="637"/>
      <c r="AB19" s="637"/>
      <c r="AC19" s="637"/>
      <c r="AD19" s="638">
        <v>23281</v>
      </c>
      <c r="AE19" s="638"/>
      <c r="AF19" s="638"/>
      <c r="AG19" s="638"/>
      <c r="AH19" s="638"/>
      <c r="AI19" s="638"/>
      <c r="AJ19" s="638"/>
      <c r="AK19" s="638"/>
      <c r="AL19" s="639">
        <v>0.5</v>
      </c>
      <c r="AM19" s="640"/>
      <c r="AN19" s="640"/>
      <c r="AO19" s="641"/>
      <c r="AP19" s="631" t="s">
        <v>270</v>
      </c>
      <c r="AQ19" s="632"/>
      <c r="AR19" s="632"/>
      <c r="AS19" s="632"/>
      <c r="AT19" s="632"/>
      <c r="AU19" s="632"/>
      <c r="AV19" s="632"/>
      <c r="AW19" s="632"/>
      <c r="AX19" s="632"/>
      <c r="AY19" s="632"/>
      <c r="AZ19" s="632"/>
      <c r="BA19" s="632"/>
      <c r="BB19" s="632"/>
      <c r="BC19" s="632"/>
      <c r="BD19" s="632"/>
      <c r="BE19" s="632"/>
      <c r="BF19" s="633"/>
      <c r="BG19" s="634" t="s">
        <v>130</v>
      </c>
      <c r="BH19" s="635"/>
      <c r="BI19" s="635"/>
      <c r="BJ19" s="635"/>
      <c r="BK19" s="635"/>
      <c r="BL19" s="635"/>
      <c r="BM19" s="635"/>
      <c r="BN19" s="636"/>
      <c r="BO19" s="637" t="s">
        <v>130</v>
      </c>
      <c r="BP19" s="637"/>
      <c r="BQ19" s="637"/>
      <c r="BR19" s="637"/>
      <c r="BS19" s="643" t="s">
        <v>241</v>
      </c>
      <c r="BT19" s="635"/>
      <c r="BU19" s="635"/>
      <c r="BV19" s="635"/>
      <c r="BW19" s="635"/>
      <c r="BX19" s="635"/>
      <c r="BY19" s="635"/>
      <c r="BZ19" s="635"/>
      <c r="CA19" s="635"/>
      <c r="CB19" s="644"/>
      <c r="CD19" s="631" t="s">
        <v>271</v>
      </c>
      <c r="CE19" s="632"/>
      <c r="CF19" s="632"/>
      <c r="CG19" s="632"/>
      <c r="CH19" s="632"/>
      <c r="CI19" s="632"/>
      <c r="CJ19" s="632"/>
      <c r="CK19" s="632"/>
      <c r="CL19" s="632"/>
      <c r="CM19" s="632"/>
      <c r="CN19" s="632"/>
      <c r="CO19" s="632"/>
      <c r="CP19" s="632"/>
      <c r="CQ19" s="633"/>
      <c r="CR19" s="634" t="s">
        <v>230</v>
      </c>
      <c r="CS19" s="635"/>
      <c r="CT19" s="635"/>
      <c r="CU19" s="635"/>
      <c r="CV19" s="635"/>
      <c r="CW19" s="635"/>
      <c r="CX19" s="635"/>
      <c r="CY19" s="636"/>
      <c r="CZ19" s="637" t="s">
        <v>241</v>
      </c>
      <c r="DA19" s="637"/>
      <c r="DB19" s="637"/>
      <c r="DC19" s="637"/>
      <c r="DD19" s="643" t="s">
        <v>230</v>
      </c>
      <c r="DE19" s="635"/>
      <c r="DF19" s="635"/>
      <c r="DG19" s="635"/>
      <c r="DH19" s="635"/>
      <c r="DI19" s="635"/>
      <c r="DJ19" s="635"/>
      <c r="DK19" s="635"/>
      <c r="DL19" s="635"/>
      <c r="DM19" s="635"/>
      <c r="DN19" s="635"/>
      <c r="DO19" s="635"/>
      <c r="DP19" s="636"/>
      <c r="DQ19" s="643" t="s">
        <v>130</v>
      </c>
      <c r="DR19" s="635"/>
      <c r="DS19" s="635"/>
      <c r="DT19" s="635"/>
      <c r="DU19" s="635"/>
      <c r="DV19" s="635"/>
      <c r="DW19" s="635"/>
      <c r="DX19" s="635"/>
      <c r="DY19" s="635"/>
      <c r="DZ19" s="635"/>
      <c r="EA19" s="635"/>
      <c r="EB19" s="635"/>
      <c r="EC19" s="644"/>
    </row>
    <row r="20" spans="2:133" ht="11.25" customHeight="1" x14ac:dyDescent="0.15">
      <c r="B20" s="631" t="s">
        <v>272</v>
      </c>
      <c r="C20" s="632"/>
      <c r="D20" s="632"/>
      <c r="E20" s="632"/>
      <c r="F20" s="632"/>
      <c r="G20" s="632"/>
      <c r="H20" s="632"/>
      <c r="I20" s="632"/>
      <c r="J20" s="632"/>
      <c r="K20" s="632"/>
      <c r="L20" s="632"/>
      <c r="M20" s="632"/>
      <c r="N20" s="632"/>
      <c r="O20" s="632"/>
      <c r="P20" s="632"/>
      <c r="Q20" s="633"/>
      <c r="R20" s="634">
        <v>2811</v>
      </c>
      <c r="S20" s="635"/>
      <c r="T20" s="635"/>
      <c r="U20" s="635"/>
      <c r="V20" s="635"/>
      <c r="W20" s="635"/>
      <c r="X20" s="635"/>
      <c r="Y20" s="636"/>
      <c r="Z20" s="637">
        <v>0</v>
      </c>
      <c r="AA20" s="637"/>
      <c r="AB20" s="637"/>
      <c r="AC20" s="637"/>
      <c r="AD20" s="638">
        <v>2811</v>
      </c>
      <c r="AE20" s="638"/>
      <c r="AF20" s="638"/>
      <c r="AG20" s="638"/>
      <c r="AH20" s="638"/>
      <c r="AI20" s="638"/>
      <c r="AJ20" s="638"/>
      <c r="AK20" s="638"/>
      <c r="AL20" s="639">
        <v>0.1</v>
      </c>
      <c r="AM20" s="640"/>
      <c r="AN20" s="640"/>
      <c r="AO20" s="641"/>
      <c r="AP20" s="631" t="s">
        <v>273</v>
      </c>
      <c r="AQ20" s="632"/>
      <c r="AR20" s="632"/>
      <c r="AS20" s="632"/>
      <c r="AT20" s="632"/>
      <c r="AU20" s="632"/>
      <c r="AV20" s="632"/>
      <c r="AW20" s="632"/>
      <c r="AX20" s="632"/>
      <c r="AY20" s="632"/>
      <c r="AZ20" s="632"/>
      <c r="BA20" s="632"/>
      <c r="BB20" s="632"/>
      <c r="BC20" s="632"/>
      <c r="BD20" s="632"/>
      <c r="BE20" s="632"/>
      <c r="BF20" s="633"/>
      <c r="BG20" s="634" t="s">
        <v>241</v>
      </c>
      <c r="BH20" s="635"/>
      <c r="BI20" s="635"/>
      <c r="BJ20" s="635"/>
      <c r="BK20" s="635"/>
      <c r="BL20" s="635"/>
      <c r="BM20" s="635"/>
      <c r="BN20" s="636"/>
      <c r="BO20" s="637" t="s">
        <v>130</v>
      </c>
      <c r="BP20" s="637"/>
      <c r="BQ20" s="637"/>
      <c r="BR20" s="637"/>
      <c r="BS20" s="643" t="s">
        <v>130</v>
      </c>
      <c r="BT20" s="635"/>
      <c r="BU20" s="635"/>
      <c r="BV20" s="635"/>
      <c r="BW20" s="635"/>
      <c r="BX20" s="635"/>
      <c r="BY20" s="635"/>
      <c r="BZ20" s="635"/>
      <c r="CA20" s="635"/>
      <c r="CB20" s="644"/>
      <c r="CD20" s="631" t="s">
        <v>274</v>
      </c>
      <c r="CE20" s="632"/>
      <c r="CF20" s="632"/>
      <c r="CG20" s="632"/>
      <c r="CH20" s="632"/>
      <c r="CI20" s="632"/>
      <c r="CJ20" s="632"/>
      <c r="CK20" s="632"/>
      <c r="CL20" s="632"/>
      <c r="CM20" s="632"/>
      <c r="CN20" s="632"/>
      <c r="CO20" s="632"/>
      <c r="CP20" s="632"/>
      <c r="CQ20" s="633"/>
      <c r="CR20" s="634">
        <v>9416288</v>
      </c>
      <c r="CS20" s="635"/>
      <c r="CT20" s="635"/>
      <c r="CU20" s="635"/>
      <c r="CV20" s="635"/>
      <c r="CW20" s="635"/>
      <c r="CX20" s="635"/>
      <c r="CY20" s="636"/>
      <c r="CZ20" s="637">
        <v>100</v>
      </c>
      <c r="DA20" s="637"/>
      <c r="DB20" s="637"/>
      <c r="DC20" s="637"/>
      <c r="DD20" s="643">
        <v>275236</v>
      </c>
      <c r="DE20" s="635"/>
      <c r="DF20" s="635"/>
      <c r="DG20" s="635"/>
      <c r="DH20" s="635"/>
      <c r="DI20" s="635"/>
      <c r="DJ20" s="635"/>
      <c r="DK20" s="635"/>
      <c r="DL20" s="635"/>
      <c r="DM20" s="635"/>
      <c r="DN20" s="635"/>
      <c r="DO20" s="635"/>
      <c r="DP20" s="636"/>
      <c r="DQ20" s="643">
        <v>5226018</v>
      </c>
      <c r="DR20" s="635"/>
      <c r="DS20" s="635"/>
      <c r="DT20" s="635"/>
      <c r="DU20" s="635"/>
      <c r="DV20" s="635"/>
      <c r="DW20" s="635"/>
      <c r="DX20" s="635"/>
      <c r="DY20" s="635"/>
      <c r="DZ20" s="635"/>
      <c r="EA20" s="635"/>
      <c r="EB20" s="635"/>
      <c r="EC20" s="644"/>
    </row>
    <row r="21" spans="2:133" ht="11.25" customHeight="1" x14ac:dyDescent="0.15">
      <c r="B21" s="631" t="s">
        <v>275</v>
      </c>
      <c r="C21" s="632"/>
      <c r="D21" s="632"/>
      <c r="E21" s="632"/>
      <c r="F21" s="632"/>
      <c r="G21" s="632"/>
      <c r="H21" s="632"/>
      <c r="I21" s="632"/>
      <c r="J21" s="632"/>
      <c r="K21" s="632"/>
      <c r="L21" s="632"/>
      <c r="M21" s="632"/>
      <c r="N21" s="632"/>
      <c r="O21" s="632"/>
      <c r="P21" s="632"/>
      <c r="Q21" s="633"/>
      <c r="R21" s="634">
        <v>1998</v>
      </c>
      <c r="S21" s="635"/>
      <c r="T21" s="635"/>
      <c r="U21" s="635"/>
      <c r="V21" s="635"/>
      <c r="W21" s="635"/>
      <c r="X21" s="635"/>
      <c r="Y21" s="636"/>
      <c r="Z21" s="637">
        <v>0</v>
      </c>
      <c r="AA21" s="637"/>
      <c r="AB21" s="637"/>
      <c r="AC21" s="637"/>
      <c r="AD21" s="638">
        <v>1998</v>
      </c>
      <c r="AE21" s="638"/>
      <c r="AF21" s="638"/>
      <c r="AG21" s="638"/>
      <c r="AH21" s="638"/>
      <c r="AI21" s="638"/>
      <c r="AJ21" s="638"/>
      <c r="AK21" s="638"/>
      <c r="AL21" s="639">
        <v>0</v>
      </c>
      <c r="AM21" s="640"/>
      <c r="AN21" s="640"/>
      <c r="AO21" s="641"/>
      <c r="AP21" s="631" t="s">
        <v>276</v>
      </c>
      <c r="AQ21" s="647"/>
      <c r="AR21" s="647"/>
      <c r="AS21" s="647"/>
      <c r="AT21" s="647"/>
      <c r="AU21" s="647"/>
      <c r="AV21" s="647"/>
      <c r="AW21" s="647"/>
      <c r="AX21" s="647"/>
      <c r="AY21" s="647"/>
      <c r="AZ21" s="647"/>
      <c r="BA21" s="647"/>
      <c r="BB21" s="647"/>
      <c r="BC21" s="647"/>
      <c r="BD21" s="647"/>
      <c r="BE21" s="647"/>
      <c r="BF21" s="648"/>
      <c r="BG21" s="634" t="s">
        <v>230</v>
      </c>
      <c r="BH21" s="635"/>
      <c r="BI21" s="635"/>
      <c r="BJ21" s="635"/>
      <c r="BK21" s="635"/>
      <c r="BL21" s="635"/>
      <c r="BM21" s="635"/>
      <c r="BN21" s="636"/>
      <c r="BO21" s="637" t="s">
        <v>130</v>
      </c>
      <c r="BP21" s="637"/>
      <c r="BQ21" s="637"/>
      <c r="BR21" s="637"/>
      <c r="BS21" s="643" t="s">
        <v>230</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277</v>
      </c>
      <c r="C22" s="632"/>
      <c r="D22" s="632"/>
      <c r="E22" s="632"/>
      <c r="F22" s="632"/>
      <c r="G22" s="632"/>
      <c r="H22" s="632"/>
      <c r="I22" s="632"/>
      <c r="J22" s="632"/>
      <c r="K22" s="632"/>
      <c r="L22" s="632"/>
      <c r="M22" s="632"/>
      <c r="N22" s="632"/>
      <c r="O22" s="632"/>
      <c r="P22" s="632"/>
      <c r="Q22" s="633"/>
      <c r="R22" s="634">
        <v>1093293</v>
      </c>
      <c r="S22" s="635"/>
      <c r="T22" s="635"/>
      <c r="U22" s="635"/>
      <c r="V22" s="635"/>
      <c r="W22" s="635"/>
      <c r="X22" s="635"/>
      <c r="Y22" s="636"/>
      <c r="Z22" s="637">
        <v>11</v>
      </c>
      <c r="AA22" s="637"/>
      <c r="AB22" s="637"/>
      <c r="AC22" s="637"/>
      <c r="AD22" s="638">
        <v>1037236</v>
      </c>
      <c r="AE22" s="638"/>
      <c r="AF22" s="638"/>
      <c r="AG22" s="638"/>
      <c r="AH22" s="638"/>
      <c r="AI22" s="638"/>
      <c r="AJ22" s="638"/>
      <c r="AK22" s="638"/>
      <c r="AL22" s="639">
        <v>22.8</v>
      </c>
      <c r="AM22" s="640"/>
      <c r="AN22" s="640"/>
      <c r="AO22" s="641"/>
      <c r="AP22" s="631" t="s">
        <v>278</v>
      </c>
      <c r="AQ22" s="647"/>
      <c r="AR22" s="647"/>
      <c r="AS22" s="647"/>
      <c r="AT22" s="647"/>
      <c r="AU22" s="647"/>
      <c r="AV22" s="647"/>
      <c r="AW22" s="647"/>
      <c r="AX22" s="647"/>
      <c r="AY22" s="647"/>
      <c r="AZ22" s="647"/>
      <c r="BA22" s="647"/>
      <c r="BB22" s="647"/>
      <c r="BC22" s="647"/>
      <c r="BD22" s="647"/>
      <c r="BE22" s="647"/>
      <c r="BF22" s="648"/>
      <c r="BG22" s="634" t="s">
        <v>241</v>
      </c>
      <c r="BH22" s="635"/>
      <c r="BI22" s="635"/>
      <c r="BJ22" s="635"/>
      <c r="BK22" s="635"/>
      <c r="BL22" s="635"/>
      <c r="BM22" s="635"/>
      <c r="BN22" s="636"/>
      <c r="BO22" s="637" t="s">
        <v>130</v>
      </c>
      <c r="BP22" s="637"/>
      <c r="BQ22" s="637"/>
      <c r="BR22" s="637"/>
      <c r="BS22" s="643" t="s">
        <v>230</v>
      </c>
      <c r="BT22" s="635"/>
      <c r="BU22" s="635"/>
      <c r="BV22" s="635"/>
      <c r="BW22" s="635"/>
      <c r="BX22" s="635"/>
      <c r="BY22" s="635"/>
      <c r="BZ22" s="635"/>
      <c r="CA22" s="635"/>
      <c r="CB22" s="644"/>
      <c r="CD22" s="616" t="s">
        <v>279</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280</v>
      </c>
      <c r="C23" s="632"/>
      <c r="D23" s="632"/>
      <c r="E23" s="632"/>
      <c r="F23" s="632"/>
      <c r="G23" s="632"/>
      <c r="H23" s="632"/>
      <c r="I23" s="632"/>
      <c r="J23" s="632"/>
      <c r="K23" s="632"/>
      <c r="L23" s="632"/>
      <c r="M23" s="632"/>
      <c r="N23" s="632"/>
      <c r="O23" s="632"/>
      <c r="P23" s="632"/>
      <c r="Q23" s="633"/>
      <c r="R23" s="634">
        <v>1037236</v>
      </c>
      <c r="S23" s="635"/>
      <c r="T23" s="635"/>
      <c r="U23" s="635"/>
      <c r="V23" s="635"/>
      <c r="W23" s="635"/>
      <c r="X23" s="635"/>
      <c r="Y23" s="636"/>
      <c r="Z23" s="637">
        <v>10.5</v>
      </c>
      <c r="AA23" s="637"/>
      <c r="AB23" s="637"/>
      <c r="AC23" s="637"/>
      <c r="AD23" s="638">
        <v>1037236</v>
      </c>
      <c r="AE23" s="638"/>
      <c r="AF23" s="638"/>
      <c r="AG23" s="638"/>
      <c r="AH23" s="638"/>
      <c r="AI23" s="638"/>
      <c r="AJ23" s="638"/>
      <c r="AK23" s="638"/>
      <c r="AL23" s="639">
        <v>22.8</v>
      </c>
      <c r="AM23" s="640"/>
      <c r="AN23" s="640"/>
      <c r="AO23" s="641"/>
      <c r="AP23" s="631" t="s">
        <v>281</v>
      </c>
      <c r="AQ23" s="647"/>
      <c r="AR23" s="647"/>
      <c r="AS23" s="647"/>
      <c r="AT23" s="647"/>
      <c r="AU23" s="647"/>
      <c r="AV23" s="647"/>
      <c r="AW23" s="647"/>
      <c r="AX23" s="647"/>
      <c r="AY23" s="647"/>
      <c r="AZ23" s="647"/>
      <c r="BA23" s="647"/>
      <c r="BB23" s="647"/>
      <c r="BC23" s="647"/>
      <c r="BD23" s="647"/>
      <c r="BE23" s="647"/>
      <c r="BF23" s="648"/>
      <c r="BG23" s="634" t="s">
        <v>241</v>
      </c>
      <c r="BH23" s="635"/>
      <c r="BI23" s="635"/>
      <c r="BJ23" s="635"/>
      <c r="BK23" s="635"/>
      <c r="BL23" s="635"/>
      <c r="BM23" s="635"/>
      <c r="BN23" s="636"/>
      <c r="BO23" s="637" t="s">
        <v>241</v>
      </c>
      <c r="BP23" s="637"/>
      <c r="BQ23" s="637"/>
      <c r="BR23" s="637"/>
      <c r="BS23" s="643" t="s">
        <v>230</v>
      </c>
      <c r="BT23" s="635"/>
      <c r="BU23" s="635"/>
      <c r="BV23" s="635"/>
      <c r="BW23" s="635"/>
      <c r="BX23" s="635"/>
      <c r="BY23" s="635"/>
      <c r="BZ23" s="635"/>
      <c r="CA23" s="635"/>
      <c r="CB23" s="644"/>
      <c r="CD23" s="616" t="s">
        <v>218</v>
      </c>
      <c r="CE23" s="617"/>
      <c r="CF23" s="617"/>
      <c r="CG23" s="617"/>
      <c r="CH23" s="617"/>
      <c r="CI23" s="617"/>
      <c r="CJ23" s="617"/>
      <c r="CK23" s="617"/>
      <c r="CL23" s="617"/>
      <c r="CM23" s="617"/>
      <c r="CN23" s="617"/>
      <c r="CO23" s="617"/>
      <c r="CP23" s="617"/>
      <c r="CQ23" s="618"/>
      <c r="CR23" s="616" t="s">
        <v>282</v>
      </c>
      <c r="CS23" s="617"/>
      <c r="CT23" s="617"/>
      <c r="CU23" s="617"/>
      <c r="CV23" s="617"/>
      <c r="CW23" s="617"/>
      <c r="CX23" s="617"/>
      <c r="CY23" s="618"/>
      <c r="CZ23" s="616" t="s">
        <v>283</v>
      </c>
      <c r="DA23" s="617"/>
      <c r="DB23" s="617"/>
      <c r="DC23" s="618"/>
      <c r="DD23" s="616" t="s">
        <v>284</v>
      </c>
      <c r="DE23" s="617"/>
      <c r="DF23" s="617"/>
      <c r="DG23" s="617"/>
      <c r="DH23" s="617"/>
      <c r="DI23" s="617"/>
      <c r="DJ23" s="617"/>
      <c r="DK23" s="618"/>
      <c r="DL23" s="658" t="s">
        <v>285</v>
      </c>
      <c r="DM23" s="659"/>
      <c r="DN23" s="659"/>
      <c r="DO23" s="659"/>
      <c r="DP23" s="659"/>
      <c r="DQ23" s="659"/>
      <c r="DR23" s="659"/>
      <c r="DS23" s="659"/>
      <c r="DT23" s="659"/>
      <c r="DU23" s="659"/>
      <c r="DV23" s="660"/>
      <c r="DW23" s="616" t="s">
        <v>286</v>
      </c>
      <c r="DX23" s="617"/>
      <c r="DY23" s="617"/>
      <c r="DZ23" s="617"/>
      <c r="EA23" s="617"/>
      <c r="EB23" s="617"/>
      <c r="EC23" s="618"/>
    </row>
    <row r="24" spans="2:133" ht="11.25" customHeight="1" x14ac:dyDescent="0.15">
      <c r="B24" s="631" t="s">
        <v>287</v>
      </c>
      <c r="C24" s="632"/>
      <c r="D24" s="632"/>
      <c r="E24" s="632"/>
      <c r="F24" s="632"/>
      <c r="G24" s="632"/>
      <c r="H24" s="632"/>
      <c r="I24" s="632"/>
      <c r="J24" s="632"/>
      <c r="K24" s="632"/>
      <c r="L24" s="632"/>
      <c r="M24" s="632"/>
      <c r="N24" s="632"/>
      <c r="O24" s="632"/>
      <c r="P24" s="632"/>
      <c r="Q24" s="633"/>
      <c r="R24" s="634">
        <v>56057</v>
      </c>
      <c r="S24" s="635"/>
      <c r="T24" s="635"/>
      <c r="U24" s="635"/>
      <c r="V24" s="635"/>
      <c r="W24" s="635"/>
      <c r="X24" s="635"/>
      <c r="Y24" s="636"/>
      <c r="Z24" s="637">
        <v>0.6</v>
      </c>
      <c r="AA24" s="637"/>
      <c r="AB24" s="637"/>
      <c r="AC24" s="637"/>
      <c r="AD24" s="638" t="s">
        <v>241</v>
      </c>
      <c r="AE24" s="638"/>
      <c r="AF24" s="638"/>
      <c r="AG24" s="638"/>
      <c r="AH24" s="638"/>
      <c r="AI24" s="638"/>
      <c r="AJ24" s="638"/>
      <c r="AK24" s="638"/>
      <c r="AL24" s="639" t="s">
        <v>130</v>
      </c>
      <c r="AM24" s="640"/>
      <c r="AN24" s="640"/>
      <c r="AO24" s="641"/>
      <c r="AP24" s="631" t="s">
        <v>288</v>
      </c>
      <c r="AQ24" s="647"/>
      <c r="AR24" s="647"/>
      <c r="AS24" s="647"/>
      <c r="AT24" s="647"/>
      <c r="AU24" s="647"/>
      <c r="AV24" s="647"/>
      <c r="AW24" s="647"/>
      <c r="AX24" s="647"/>
      <c r="AY24" s="647"/>
      <c r="AZ24" s="647"/>
      <c r="BA24" s="647"/>
      <c r="BB24" s="647"/>
      <c r="BC24" s="647"/>
      <c r="BD24" s="647"/>
      <c r="BE24" s="647"/>
      <c r="BF24" s="648"/>
      <c r="BG24" s="634" t="s">
        <v>241</v>
      </c>
      <c r="BH24" s="635"/>
      <c r="BI24" s="635"/>
      <c r="BJ24" s="635"/>
      <c r="BK24" s="635"/>
      <c r="BL24" s="635"/>
      <c r="BM24" s="635"/>
      <c r="BN24" s="636"/>
      <c r="BO24" s="637" t="s">
        <v>130</v>
      </c>
      <c r="BP24" s="637"/>
      <c r="BQ24" s="637"/>
      <c r="BR24" s="637"/>
      <c r="BS24" s="643" t="s">
        <v>230</v>
      </c>
      <c r="BT24" s="635"/>
      <c r="BU24" s="635"/>
      <c r="BV24" s="635"/>
      <c r="BW24" s="635"/>
      <c r="BX24" s="635"/>
      <c r="BY24" s="635"/>
      <c r="BZ24" s="635"/>
      <c r="CA24" s="635"/>
      <c r="CB24" s="644"/>
      <c r="CD24" s="620" t="s">
        <v>289</v>
      </c>
      <c r="CE24" s="621"/>
      <c r="CF24" s="621"/>
      <c r="CG24" s="621"/>
      <c r="CH24" s="621"/>
      <c r="CI24" s="621"/>
      <c r="CJ24" s="621"/>
      <c r="CK24" s="621"/>
      <c r="CL24" s="621"/>
      <c r="CM24" s="621"/>
      <c r="CN24" s="621"/>
      <c r="CO24" s="621"/>
      <c r="CP24" s="621"/>
      <c r="CQ24" s="622"/>
      <c r="CR24" s="623">
        <v>2968222</v>
      </c>
      <c r="CS24" s="624"/>
      <c r="CT24" s="624"/>
      <c r="CU24" s="624"/>
      <c r="CV24" s="624"/>
      <c r="CW24" s="624"/>
      <c r="CX24" s="624"/>
      <c r="CY24" s="625"/>
      <c r="CZ24" s="628">
        <v>31.5</v>
      </c>
      <c r="DA24" s="629"/>
      <c r="DB24" s="629"/>
      <c r="DC24" s="645"/>
      <c r="DD24" s="663">
        <v>1766723</v>
      </c>
      <c r="DE24" s="624"/>
      <c r="DF24" s="624"/>
      <c r="DG24" s="624"/>
      <c r="DH24" s="624"/>
      <c r="DI24" s="624"/>
      <c r="DJ24" s="624"/>
      <c r="DK24" s="625"/>
      <c r="DL24" s="663">
        <v>1760427</v>
      </c>
      <c r="DM24" s="624"/>
      <c r="DN24" s="624"/>
      <c r="DO24" s="624"/>
      <c r="DP24" s="624"/>
      <c r="DQ24" s="624"/>
      <c r="DR24" s="624"/>
      <c r="DS24" s="624"/>
      <c r="DT24" s="624"/>
      <c r="DU24" s="624"/>
      <c r="DV24" s="625"/>
      <c r="DW24" s="628">
        <v>36.6</v>
      </c>
      <c r="DX24" s="629"/>
      <c r="DY24" s="629"/>
      <c r="DZ24" s="629"/>
      <c r="EA24" s="629"/>
      <c r="EB24" s="629"/>
      <c r="EC24" s="630"/>
    </row>
    <row r="25" spans="2:133" ht="11.25" customHeight="1" x14ac:dyDescent="0.15">
      <c r="B25" s="631" t="s">
        <v>290</v>
      </c>
      <c r="C25" s="632"/>
      <c r="D25" s="632"/>
      <c r="E25" s="632"/>
      <c r="F25" s="632"/>
      <c r="G25" s="632"/>
      <c r="H25" s="632"/>
      <c r="I25" s="632"/>
      <c r="J25" s="632"/>
      <c r="K25" s="632"/>
      <c r="L25" s="632"/>
      <c r="M25" s="632"/>
      <c r="N25" s="632"/>
      <c r="O25" s="632"/>
      <c r="P25" s="632"/>
      <c r="Q25" s="633"/>
      <c r="R25" s="634" t="s">
        <v>230</v>
      </c>
      <c r="S25" s="635"/>
      <c r="T25" s="635"/>
      <c r="U25" s="635"/>
      <c r="V25" s="635"/>
      <c r="W25" s="635"/>
      <c r="X25" s="635"/>
      <c r="Y25" s="636"/>
      <c r="Z25" s="637" t="s">
        <v>230</v>
      </c>
      <c r="AA25" s="637"/>
      <c r="AB25" s="637"/>
      <c r="AC25" s="637"/>
      <c r="AD25" s="638" t="s">
        <v>130</v>
      </c>
      <c r="AE25" s="638"/>
      <c r="AF25" s="638"/>
      <c r="AG25" s="638"/>
      <c r="AH25" s="638"/>
      <c r="AI25" s="638"/>
      <c r="AJ25" s="638"/>
      <c r="AK25" s="638"/>
      <c r="AL25" s="639" t="s">
        <v>254</v>
      </c>
      <c r="AM25" s="640"/>
      <c r="AN25" s="640"/>
      <c r="AO25" s="641"/>
      <c r="AP25" s="631" t="s">
        <v>291</v>
      </c>
      <c r="AQ25" s="647"/>
      <c r="AR25" s="647"/>
      <c r="AS25" s="647"/>
      <c r="AT25" s="647"/>
      <c r="AU25" s="647"/>
      <c r="AV25" s="647"/>
      <c r="AW25" s="647"/>
      <c r="AX25" s="647"/>
      <c r="AY25" s="647"/>
      <c r="AZ25" s="647"/>
      <c r="BA25" s="647"/>
      <c r="BB25" s="647"/>
      <c r="BC25" s="647"/>
      <c r="BD25" s="647"/>
      <c r="BE25" s="647"/>
      <c r="BF25" s="648"/>
      <c r="BG25" s="634" t="s">
        <v>241</v>
      </c>
      <c r="BH25" s="635"/>
      <c r="BI25" s="635"/>
      <c r="BJ25" s="635"/>
      <c r="BK25" s="635"/>
      <c r="BL25" s="635"/>
      <c r="BM25" s="635"/>
      <c r="BN25" s="636"/>
      <c r="BO25" s="637" t="s">
        <v>230</v>
      </c>
      <c r="BP25" s="637"/>
      <c r="BQ25" s="637"/>
      <c r="BR25" s="637"/>
      <c r="BS25" s="643" t="s">
        <v>254</v>
      </c>
      <c r="BT25" s="635"/>
      <c r="BU25" s="635"/>
      <c r="BV25" s="635"/>
      <c r="BW25" s="635"/>
      <c r="BX25" s="635"/>
      <c r="BY25" s="635"/>
      <c r="BZ25" s="635"/>
      <c r="CA25" s="635"/>
      <c r="CB25" s="644"/>
      <c r="CD25" s="631" t="s">
        <v>292</v>
      </c>
      <c r="CE25" s="632"/>
      <c r="CF25" s="632"/>
      <c r="CG25" s="632"/>
      <c r="CH25" s="632"/>
      <c r="CI25" s="632"/>
      <c r="CJ25" s="632"/>
      <c r="CK25" s="632"/>
      <c r="CL25" s="632"/>
      <c r="CM25" s="632"/>
      <c r="CN25" s="632"/>
      <c r="CO25" s="632"/>
      <c r="CP25" s="632"/>
      <c r="CQ25" s="633"/>
      <c r="CR25" s="634">
        <v>942413</v>
      </c>
      <c r="CS25" s="664"/>
      <c r="CT25" s="664"/>
      <c r="CU25" s="664"/>
      <c r="CV25" s="664"/>
      <c r="CW25" s="664"/>
      <c r="CX25" s="664"/>
      <c r="CY25" s="665"/>
      <c r="CZ25" s="639">
        <v>10</v>
      </c>
      <c r="DA25" s="661"/>
      <c r="DB25" s="661"/>
      <c r="DC25" s="666"/>
      <c r="DD25" s="643">
        <v>832197</v>
      </c>
      <c r="DE25" s="664"/>
      <c r="DF25" s="664"/>
      <c r="DG25" s="664"/>
      <c r="DH25" s="664"/>
      <c r="DI25" s="664"/>
      <c r="DJ25" s="664"/>
      <c r="DK25" s="665"/>
      <c r="DL25" s="643">
        <v>831613</v>
      </c>
      <c r="DM25" s="664"/>
      <c r="DN25" s="664"/>
      <c r="DO25" s="664"/>
      <c r="DP25" s="664"/>
      <c r="DQ25" s="664"/>
      <c r="DR25" s="664"/>
      <c r="DS25" s="664"/>
      <c r="DT25" s="664"/>
      <c r="DU25" s="664"/>
      <c r="DV25" s="665"/>
      <c r="DW25" s="639">
        <v>17.3</v>
      </c>
      <c r="DX25" s="661"/>
      <c r="DY25" s="661"/>
      <c r="DZ25" s="661"/>
      <c r="EA25" s="661"/>
      <c r="EB25" s="661"/>
      <c r="EC25" s="662"/>
    </row>
    <row r="26" spans="2:133" ht="11.25" customHeight="1" x14ac:dyDescent="0.15">
      <c r="B26" s="631" t="s">
        <v>293</v>
      </c>
      <c r="C26" s="632"/>
      <c r="D26" s="632"/>
      <c r="E26" s="632"/>
      <c r="F26" s="632"/>
      <c r="G26" s="632"/>
      <c r="H26" s="632"/>
      <c r="I26" s="632"/>
      <c r="J26" s="632"/>
      <c r="K26" s="632"/>
      <c r="L26" s="632"/>
      <c r="M26" s="632"/>
      <c r="N26" s="632"/>
      <c r="O26" s="632"/>
      <c r="P26" s="632"/>
      <c r="Q26" s="633"/>
      <c r="R26" s="634">
        <v>4559564</v>
      </c>
      <c r="S26" s="635"/>
      <c r="T26" s="635"/>
      <c r="U26" s="635"/>
      <c r="V26" s="635"/>
      <c r="W26" s="635"/>
      <c r="X26" s="635"/>
      <c r="Y26" s="636"/>
      <c r="Z26" s="637">
        <v>46</v>
      </c>
      <c r="AA26" s="637"/>
      <c r="AB26" s="637"/>
      <c r="AC26" s="637"/>
      <c r="AD26" s="638">
        <v>4503507</v>
      </c>
      <c r="AE26" s="638"/>
      <c r="AF26" s="638"/>
      <c r="AG26" s="638"/>
      <c r="AH26" s="638"/>
      <c r="AI26" s="638"/>
      <c r="AJ26" s="638"/>
      <c r="AK26" s="638"/>
      <c r="AL26" s="639">
        <v>99.1</v>
      </c>
      <c r="AM26" s="640"/>
      <c r="AN26" s="640"/>
      <c r="AO26" s="641"/>
      <c r="AP26" s="631" t="s">
        <v>294</v>
      </c>
      <c r="AQ26" s="647"/>
      <c r="AR26" s="647"/>
      <c r="AS26" s="647"/>
      <c r="AT26" s="647"/>
      <c r="AU26" s="647"/>
      <c r="AV26" s="647"/>
      <c r="AW26" s="647"/>
      <c r="AX26" s="647"/>
      <c r="AY26" s="647"/>
      <c r="AZ26" s="647"/>
      <c r="BA26" s="647"/>
      <c r="BB26" s="647"/>
      <c r="BC26" s="647"/>
      <c r="BD26" s="647"/>
      <c r="BE26" s="647"/>
      <c r="BF26" s="648"/>
      <c r="BG26" s="634" t="s">
        <v>254</v>
      </c>
      <c r="BH26" s="635"/>
      <c r="BI26" s="635"/>
      <c r="BJ26" s="635"/>
      <c r="BK26" s="635"/>
      <c r="BL26" s="635"/>
      <c r="BM26" s="635"/>
      <c r="BN26" s="636"/>
      <c r="BO26" s="637" t="s">
        <v>230</v>
      </c>
      <c r="BP26" s="637"/>
      <c r="BQ26" s="637"/>
      <c r="BR26" s="637"/>
      <c r="BS26" s="643" t="s">
        <v>254</v>
      </c>
      <c r="BT26" s="635"/>
      <c r="BU26" s="635"/>
      <c r="BV26" s="635"/>
      <c r="BW26" s="635"/>
      <c r="BX26" s="635"/>
      <c r="BY26" s="635"/>
      <c r="BZ26" s="635"/>
      <c r="CA26" s="635"/>
      <c r="CB26" s="644"/>
      <c r="CD26" s="631" t="s">
        <v>295</v>
      </c>
      <c r="CE26" s="632"/>
      <c r="CF26" s="632"/>
      <c r="CG26" s="632"/>
      <c r="CH26" s="632"/>
      <c r="CI26" s="632"/>
      <c r="CJ26" s="632"/>
      <c r="CK26" s="632"/>
      <c r="CL26" s="632"/>
      <c r="CM26" s="632"/>
      <c r="CN26" s="632"/>
      <c r="CO26" s="632"/>
      <c r="CP26" s="632"/>
      <c r="CQ26" s="633"/>
      <c r="CR26" s="634">
        <v>566699</v>
      </c>
      <c r="CS26" s="635"/>
      <c r="CT26" s="635"/>
      <c r="CU26" s="635"/>
      <c r="CV26" s="635"/>
      <c r="CW26" s="635"/>
      <c r="CX26" s="635"/>
      <c r="CY26" s="636"/>
      <c r="CZ26" s="639">
        <v>6</v>
      </c>
      <c r="DA26" s="661"/>
      <c r="DB26" s="661"/>
      <c r="DC26" s="666"/>
      <c r="DD26" s="643">
        <v>490132</v>
      </c>
      <c r="DE26" s="635"/>
      <c r="DF26" s="635"/>
      <c r="DG26" s="635"/>
      <c r="DH26" s="635"/>
      <c r="DI26" s="635"/>
      <c r="DJ26" s="635"/>
      <c r="DK26" s="636"/>
      <c r="DL26" s="643" t="s">
        <v>241</v>
      </c>
      <c r="DM26" s="635"/>
      <c r="DN26" s="635"/>
      <c r="DO26" s="635"/>
      <c r="DP26" s="635"/>
      <c r="DQ26" s="635"/>
      <c r="DR26" s="635"/>
      <c r="DS26" s="635"/>
      <c r="DT26" s="635"/>
      <c r="DU26" s="635"/>
      <c r="DV26" s="636"/>
      <c r="DW26" s="639" t="s">
        <v>130</v>
      </c>
      <c r="DX26" s="661"/>
      <c r="DY26" s="661"/>
      <c r="DZ26" s="661"/>
      <c r="EA26" s="661"/>
      <c r="EB26" s="661"/>
      <c r="EC26" s="662"/>
    </row>
    <row r="27" spans="2:133" ht="11.25" customHeight="1" x14ac:dyDescent="0.15">
      <c r="B27" s="631" t="s">
        <v>296</v>
      </c>
      <c r="C27" s="632"/>
      <c r="D27" s="632"/>
      <c r="E27" s="632"/>
      <c r="F27" s="632"/>
      <c r="G27" s="632"/>
      <c r="H27" s="632"/>
      <c r="I27" s="632"/>
      <c r="J27" s="632"/>
      <c r="K27" s="632"/>
      <c r="L27" s="632"/>
      <c r="M27" s="632"/>
      <c r="N27" s="632"/>
      <c r="O27" s="632"/>
      <c r="P27" s="632"/>
      <c r="Q27" s="633"/>
      <c r="R27" s="634">
        <v>3224</v>
      </c>
      <c r="S27" s="635"/>
      <c r="T27" s="635"/>
      <c r="U27" s="635"/>
      <c r="V27" s="635"/>
      <c r="W27" s="635"/>
      <c r="X27" s="635"/>
      <c r="Y27" s="636"/>
      <c r="Z27" s="637">
        <v>0</v>
      </c>
      <c r="AA27" s="637"/>
      <c r="AB27" s="637"/>
      <c r="AC27" s="637"/>
      <c r="AD27" s="638">
        <v>3224</v>
      </c>
      <c r="AE27" s="638"/>
      <c r="AF27" s="638"/>
      <c r="AG27" s="638"/>
      <c r="AH27" s="638"/>
      <c r="AI27" s="638"/>
      <c r="AJ27" s="638"/>
      <c r="AK27" s="638"/>
      <c r="AL27" s="639">
        <v>0.1</v>
      </c>
      <c r="AM27" s="640"/>
      <c r="AN27" s="640"/>
      <c r="AO27" s="641"/>
      <c r="AP27" s="631" t="s">
        <v>297</v>
      </c>
      <c r="AQ27" s="632"/>
      <c r="AR27" s="632"/>
      <c r="AS27" s="632"/>
      <c r="AT27" s="632"/>
      <c r="AU27" s="632"/>
      <c r="AV27" s="632"/>
      <c r="AW27" s="632"/>
      <c r="AX27" s="632"/>
      <c r="AY27" s="632"/>
      <c r="AZ27" s="632"/>
      <c r="BA27" s="632"/>
      <c r="BB27" s="632"/>
      <c r="BC27" s="632"/>
      <c r="BD27" s="632"/>
      <c r="BE27" s="632"/>
      <c r="BF27" s="633"/>
      <c r="BG27" s="634">
        <v>2836874</v>
      </c>
      <c r="BH27" s="635"/>
      <c r="BI27" s="635"/>
      <c r="BJ27" s="635"/>
      <c r="BK27" s="635"/>
      <c r="BL27" s="635"/>
      <c r="BM27" s="635"/>
      <c r="BN27" s="636"/>
      <c r="BO27" s="637">
        <v>100</v>
      </c>
      <c r="BP27" s="637"/>
      <c r="BQ27" s="637"/>
      <c r="BR27" s="637"/>
      <c r="BS27" s="643" t="s">
        <v>230</v>
      </c>
      <c r="BT27" s="635"/>
      <c r="BU27" s="635"/>
      <c r="BV27" s="635"/>
      <c r="BW27" s="635"/>
      <c r="BX27" s="635"/>
      <c r="BY27" s="635"/>
      <c r="BZ27" s="635"/>
      <c r="CA27" s="635"/>
      <c r="CB27" s="644"/>
      <c r="CD27" s="631" t="s">
        <v>298</v>
      </c>
      <c r="CE27" s="632"/>
      <c r="CF27" s="632"/>
      <c r="CG27" s="632"/>
      <c r="CH27" s="632"/>
      <c r="CI27" s="632"/>
      <c r="CJ27" s="632"/>
      <c r="CK27" s="632"/>
      <c r="CL27" s="632"/>
      <c r="CM27" s="632"/>
      <c r="CN27" s="632"/>
      <c r="CO27" s="632"/>
      <c r="CP27" s="632"/>
      <c r="CQ27" s="633"/>
      <c r="CR27" s="634">
        <v>1489233</v>
      </c>
      <c r="CS27" s="664"/>
      <c r="CT27" s="664"/>
      <c r="CU27" s="664"/>
      <c r="CV27" s="664"/>
      <c r="CW27" s="664"/>
      <c r="CX27" s="664"/>
      <c r="CY27" s="665"/>
      <c r="CZ27" s="639">
        <v>15.8</v>
      </c>
      <c r="DA27" s="661"/>
      <c r="DB27" s="661"/>
      <c r="DC27" s="666"/>
      <c r="DD27" s="643">
        <v>397950</v>
      </c>
      <c r="DE27" s="664"/>
      <c r="DF27" s="664"/>
      <c r="DG27" s="664"/>
      <c r="DH27" s="664"/>
      <c r="DI27" s="664"/>
      <c r="DJ27" s="664"/>
      <c r="DK27" s="665"/>
      <c r="DL27" s="643">
        <v>392238</v>
      </c>
      <c r="DM27" s="664"/>
      <c r="DN27" s="664"/>
      <c r="DO27" s="664"/>
      <c r="DP27" s="664"/>
      <c r="DQ27" s="664"/>
      <c r="DR27" s="664"/>
      <c r="DS27" s="664"/>
      <c r="DT27" s="664"/>
      <c r="DU27" s="664"/>
      <c r="DV27" s="665"/>
      <c r="DW27" s="639">
        <v>8.1999999999999993</v>
      </c>
      <c r="DX27" s="661"/>
      <c r="DY27" s="661"/>
      <c r="DZ27" s="661"/>
      <c r="EA27" s="661"/>
      <c r="EB27" s="661"/>
      <c r="EC27" s="662"/>
    </row>
    <row r="28" spans="2:133" ht="11.25" customHeight="1" x14ac:dyDescent="0.15">
      <c r="B28" s="631" t="s">
        <v>299</v>
      </c>
      <c r="C28" s="632"/>
      <c r="D28" s="632"/>
      <c r="E28" s="632"/>
      <c r="F28" s="632"/>
      <c r="G28" s="632"/>
      <c r="H28" s="632"/>
      <c r="I28" s="632"/>
      <c r="J28" s="632"/>
      <c r="K28" s="632"/>
      <c r="L28" s="632"/>
      <c r="M28" s="632"/>
      <c r="N28" s="632"/>
      <c r="O28" s="632"/>
      <c r="P28" s="632"/>
      <c r="Q28" s="633"/>
      <c r="R28" s="634">
        <v>116263</v>
      </c>
      <c r="S28" s="635"/>
      <c r="T28" s="635"/>
      <c r="U28" s="635"/>
      <c r="V28" s="635"/>
      <c r="W28" s="635"/>
      <c r="X28" s="635"/>
      <c r="Y28" s="636"/>
      <c r="Z28" s="637">
        <v>1.2</v>
      </c>
      <c r="AA28" s="637"/>
      <c r="AB28" s="637"/>
      <c r="AC28" s="637"/>
      <c r="AD28" s="638" t="s">
        <v>230</v>
      </c>
      <c r="AE28" s="638"/>
      <c r="AF28" s="638"/>
      <c r="AG28" s="638"/>
      <c r="AH28" s="638"/>
      <c r="AI28" s="638"/>
      <c r="AJ28" s="638"/>
      <c r="AK28" s="638"/>
      <c r="AL28" s="639" t="s">
        <v>241</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300</v>
      </c>
      <c r="CE28" s="632"/>
      <c r="CF28" s="632"/>
      <c r="CG28" s="632"/>
      <c r="CH28" s="632"/>
      <c r="CI28" s="632"/>
      <c r="CJ28" s="632"/>
      <c r="CK28" s="632"/>
      <c r="CL28" s="632"/>
      <c r="CM28" s="632"/>
      <c r="CN28" s="632"/>
      <c r="CO28" s="632"/>
      <c r="CP28" s="632"/>
      <c r="CQ28" s="633"/>
      <c r="CR28" s="634">
        <v>536576</v>
      </c>
      <c r="CS28" s="635"/>
      <c r="CT28" s="635"/>
      <c r="CU28" s="635"/>
      <c r="CV28" s="635"/>
      <c r="CW28" s="635"/>
      <c r="CX28" s="635"/>
      <c r="CY28" s="636"/>
      <c r="CZ28" s="639">
        <v>5.7</v>
      </c>
      <c r="DA28" s="661"/>
      <c r="DB28" s="661"/>
      <c r="DC28" s="666"/>
      <c r="DD28" s="643">
        <v>536576</v>
      </c>
      <c r="DE28" s="635"/>
      <c r="DF28" s="635"/>
      <c r="DG28" s="635"/>
      <c r="DH28" s="635"/>
      <c r="DI28" s="635"/>
      <c r="DJ28" s="635"/>
      <c r="DK28" s="636"/>
      <c r="DL28" s="643">
        <v>536576</v>
      </c>
      <c r="DM28" s="635"/>
      <c r="DN28" s="635"/>
      <c r="DO28" s="635"/>
      <c r="DP28" s="635"/>
      <c r="DQ28" s="635"/>
      <c r="DR28" s="635"/>
      <c r="DS28" s="635"/>
      <c r="DT28" s="635"/>
      <c r="DU28" s="635"/>
      <c r="DV28" s="636"/>
      <c r="DW28" s="639">
        <v>11.2</v>
      </c>
      <c r="DX28" s="661"/>
      <c r="DY28" s="661"/>
      <c r="DZ28" s="661"/>
      <c r="EA28" s="661"/>
      <c r="EB28" s="661"/>
      <c r="EC28" s="662"/>
    </row>
    <row r="29" spans="2:133" ht="11.25" customHeight="1" x14ac:dyDescent="0.15">
      <c r="B29" s="631" t="s">
        <v>301</v>
      </c>
      <c r="C29" s="632"/>
      <c r="D29" s="632"/>
      <c r="E29" s="632"/>
      <c r="F29" s="632"/>
      <c r="G29" s="632"/>
      <c r="H29" s="632"/>
      <c r="I29" s="632"/>
      <c r="J29" s="632"/>
      <c r="K29" s="632"/>
      <c r="L29" s="632"/>
      <c r="M29" s="632"/>
      <c r="N29" s="632"/>
      <c r="O29" s="632"/>
      <c r="P29" s="632"/>
      <c r="Q29" s="633"/>
      <c r="R29" s="634">
        <v>55898</v>
      </c>
      <c r="S29" s="635"/>
      <c r="T29" s="635"/>
      <c r="U29" s="635"/>
      <c r="V29" s="635"/>
      <c r="W29" s="635"/>
      <c r="X29" s="635"/>
      <c r="Y29" s="636"/>
      <c r="Z29" s="637">
        <v>0.6</v>
      </c>
      <c r="AA29" s="637"/>
      <c r="AB29" s="637"/>
      <c r="AC29" s="637"/>
      <c r="AD29" s="638">
        <v>20463</v>
      </c>
      <c r="AE29" s="638"/>
      <c r="AF29" s="638"/>
      <c r="AG29" s="638"/>
      <c r="AH29" s="638"/>
      <c r="AI29" s="638"/>
      <c r="AJ29" s="638"/>
      <c r="AK29" s="638"/>
      <c r="AL29" s="639">
        <v>0.5</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9" t="s">
        <v>302</v>
      </c>
      <c r="CE29" s="670"/>
      <c r="CF29" s="631" t="s">
        <v>303</v>
      </c>
      <c r="CG29" s="632"/>
      <c r="CH29" s="632"/>
      <c r="CI29" s="632"/>
      <c r="CJ29" s="632"/>
      <c r="CK29" s="632"/>
      <c r="CL29" s="632"/>
      <c r="CM29" s="632"/>
      <c r="CN29" s="632"/>
      <c r="CO29" s="632"/>
      <c r="CP29" s="632"/>
      <c r="CQ29" s="633"/>
      <c r="CR29" s="634">
        <v>536576</v>
      </c>
      <c r="CS29" s="664"/>
      <c r="CT29" s="664"/>
      <c r="CU29" s="664"/>
      <c r="CV29" s="664"/>
      <c r="CW29" s="664"/>
      <c r="CX29" s="664"/>
      <c r="CY29" s="665"/>
      <c r="CZ29" s="639">
        <v>5.7</v>
      </c>
      <c r="DA29" s="661"/>
      <c r="DB29" s="661"/>
      <c r="DC29" s="666"/>
      <c r="DD29" s="643">
        <v>536576</v>
      </c>
      <c r="DE29" s="664"/>
      <c r="DF29" s="664"/>
      <c r="DG29" s="664"/>
      <c r="DH29" s="664"/>
      <c r="DI29" s="664"/>
      <c r="DJ29" s="664"/>
      <c r="DK29" s="665"/>
      <c r="DL29" s="643">
        <v>536576</v>
      </c>
      <c r="DM29" s="664"/>
      <c r="DN29" s="664"/>
      <c r="DO29" s="664"/>
      <c r="DP29" s="664"/>
      <c r="DQ29" s="664"/>
      <c r="DR29" s="664"/>
      <c r="DS29" s="664"/>
      <c r="DT29" s="664"/>
      <c r="DU29" s="664"/>
      <c r="DV29" s="665"/>
      <c r="DW29" s="639">
        <v>11.2</v>
      </c>
      <c r="DX29" s="661"/>
      <c r="DY29" s="661"/>
      <c r="DZ29" s="661"/>
      <c r="EA29" s="661"/>
      <c r="EB29" s="661"/>
      <c r="EC29" s="662"/>
    </row>
    <row r="30" spans="2:133" ht="11.25" customHeight="1" x14ac:dyDescent="0.15">
      <c r="B30" s="631" t="s">
        <v>304</v>
      </c>
      <c r="C30" s="632"/>
      <c r="D30" s="632"/>
      <c r="E30" s="632"/>
      <c r="F30" s="632"/>
      <c r="G30" s="632"/>
      <c r="H30" s="632"/>
      <c r="I30" s="632"/>
      <c r="J30" s="632"/>
      <c r="K30" s="632"/>
      <c r="L30" s="632"/>
      <c r="M30" s="632"/>
      <c r="N30" s="632"/>
      <c r="O30" s="632"/>
      <c r="P30" s="632"/>
      <c r="Q30" s="633"/>
      <c r="R30" s="634">
        <v>87752</v>
      </c>
      <c r="S30" s="635"/>
      <c r="T30" s="635"/>
      <c r="U30" s="635"/>
      <c r="V30" s="635"/>
      <c r="W30" s="635"/>
      <c r="X30" s="635"/>
      <c r="Y30" s="636"/>
      <c r="Z30" s="637">
        <v>0.9</v>
      </c>
      <c r="AA30" s="637"/>
      <c r="AB30" s="637"/>
      <c r="AC30" s="637"/>
      <c r="AD30" s="638" t="s">
        <v>230</v>
      </c>
      <c r="AE30" s="638"/>
      <c r="AF30" s="638"/>
      <c r="AG30" s="638"/>
      <c r="AH30" s="638"/>
      <c r="AI30" s="638"/>
      <c r="AJ30" s="638"/>
      <c r="AK30" s="638"/>
      <c r="AL30" s="639" t="s">
        <v>241</v>
      </c>
      <c r="AM30" s="640"/>
      <c r="AN30" s="640"/>
      <c r="AO30" s="641"/>
      <c r="AP30" s="616" t="s">
        <v>218</v>
      </c>
      <c r="AQ30" s="617"/>
      <c r="AR30" s="617"/>
      <c r="AS30" s="617"/>
      <c r="AT30" s="617"/>
      <c r="AU30" s="617"/>
      <c r="AV30" s="617"/>
      <c r="AW30" s="617"/>
      <c r="AX30" s="617"/>
      <c r="AY30" s="617"/>
      <c r="AZ30" s="617"/>
      <c r="BA30" s="617"/>
      <c r="BB30" s="617"/>
      <c r="BC30" s="617"/>
      <c r="BD30" s="617"/>
      <c r="BE30" s="617"/>
      <c r="BF30" s="618"/>
      <c r="BG30" s="616" t="s">
        <v>305</v>
      </c>
      <c r="BH30" s="667"/>
      <c r="BI30" s="667"/>
      <c r="BJ30" s="667"/>
      <c r="BK30" s="667"/>
      <c r="BL30" s="667"/>
      <c r="BM30" s="667"/>
      <c r="BN30" s="667"/>
      <c r="BO30" s="667"/>
      <c r="BP30" s="667"/>
      <c r="BQ30" s="668"/>
      <c r="BR30" s="616" t="s">
        <v>306</v>
      </c>
      <c r="BS30" s="667"/>
      <c r="BT30" s="667"/>
      <c r="BU30" s="667"/>
      <c r="BV30" s="667"/>
      <c r="BW30" s="667"/>
      <c r="BX30" s="667"/>
      <c r="BY30" s="667"/>
      <c r="BZ30" s="667"/>
      <c r="CA30" s="667"/>
      <c r="CB30" s="668"/>
      <c r="CD30" s="671"/>
      <c r="CE30" s="672"/>
      <c r="CF30" s="631" t="s">
        <v>307</v>
      </c>
      <c r="CG30" s="632"/>
      <c r="CH30" s="632"/>
      <c r="CI30" s="632"/>
      <c r="CJ30" s="632"/>
      <c r="CK30" s="632"/>
      <c r="CL30" s="632"/>
      <c r="CM30" s="632"/>
      <c r="CN30" s="632"/>
      <c r="CO30" s="632"/>
      <c r="CP30" s="632"/>
      <c r="CQ30" s="633"/>
      <c r="CR30" s="634">
        <v>510640</v>
      </c>
      <c r="CS30" s="635"/>
      <c r="CT30" s="635"/>
      <c r="CU30" s="635"/>
      <c r="CV30" s="635"/>
      <c r="CW30" s="635"/>
      <c r="CX30" s="635"/>
      <c r="CY30" s="636"/>
      <c r="CZ30" s="639">
        <v>5.4</v>
      </c>
      <c r="DA30" s="661"/>
      <c r="DB30" s="661"/>
      <c r="DC30" s="666"/>
      <c r="DD30" s="643">
        <v>510640</v>
      </c>
      <c r="DE30" s="635"/>
      <c r="DF30" s="635"/>
      <c r="DG30" s="635"/>
      <c r="DH30" s="635"/>
      <c r="DI30" s="635"/>
      <c r="DJ30" s="635"/>
      <c r="DK30" s="636"/>
      <c r="DL30" s="643">
        <v>510640</v>
      </c>
      <c r="DM30" s="635"/>
      <c r="DN30" s="635"/>
      <c r="DO30" s="635"/>
      <c r="DP30" s="635"/>
      <c r="DQ30" s="635"/>
      <c r="DR30" s="635"/>
      <c r="DS30" s="635"/>
      <c r="DT30" s="635"/>
      <c r="DU30" s="635"/>
      <c r="DV30" s="636"/>
      <c r="DW30" s="639">
        <v>10.6</v>
      </c>
      <c r="DX30" s="661"/>
      <c r="DY30" s="661"/>
      <c r="DZ30" s="661"/>
      <c r="EA30" s="661"/>
      <c r="EB30" s="661"/>
      <c r="EC30" s="662"/>
    </row>
    <row r="31" spans="2:133" ht="11.25" customHeight="1" x14ac:dyDescent="0.15">
      <c r="B31" s="631" t="s">
        <v>308</v>
      </c>
      <c r="C31" s="632"/>
      <c r="D31" s="632"/>
      <c r="E31" s="632"/>
      <c r="F31" s="632"/>
      <c r="G31" s="632"/>
      <c r="H31" s="632"/>
      <c r="I31" s="632"/>
      <c r="J31" s="632"/>
      <c r="K31" s="632"/>
      <c r="L31" s="632"/>
      <c r="M31" s="632"/>
      <c r="N31" s="632"/>
      <c r="O31" s="632"/>
      <c r="P31" s="632"/>
      <c r="Q31" s="633"/>
      <c r="R31" s="634">
        <v>3412773</v>
      </c>
      <c r="S31" s="635"/>
      <c r="T31" s="635"/>
      <c r="U31" s="635"/>
      <c r="V31" s="635"/>
      <c r="W31" s="635"/>
      <c r="X31" s="635"/>
      <c r="Y31" s="636"/>
      <c r="Z31" s="637">
        <v>34.4</v>
      </c>
      <c r="AA31" s="637"/>
      <c r="AB31" s="637"/>
      <c r="AC31" s="637"/>
      <c r="AD31" s="638" t="s">
        <v>130</v>
      </c>
      <c r="AE31" s="638"/>
      <c r="AF31" s="638"/>
      <c r="AG31" s="638"/>
      <c r="AH31" s="638"/>
      <c r="AI31" s="638"/>
      <c r="AJ31" s="638"/>
      <c r="AK31" s="638"/>
      <c r="AL31" s="639" t="s">
        <v>241</v>
      </c>
      <c r="AM31" s="640"/>
      <c r="AN31" s="640"/>
      <c r="AO31" s="641"/>
      <c r="AP31" s="679" t="s">
        <v>309</v>
      </c>
      <c r="AQ31" s="680"/>
      <c r="AR31" s="680"/>
      <c r="AS31" s="680"/>
      <c r="AT31" s="685" t="s">
        <v>310</v>
      </c>
      <c r="AU31" s="219"/>
      <c r="AV31" s="219"/>
      <c r="AW31" s="219"/>
      <c r="AX31" s="620" t="s">
        <v>185</v>
      </c>
      <c r="AY31" s="621"/>
      <c r="AZ31" s="621"/>
      <c r="BA31" s="621"/>
      <c r="BB31" s="621"/>
      <c r="BC31" s="621"/>
      <c r="BD31" s="621"/>
      <c r="BE31" s="621"/>
      <c r="BF31" s="622"/>
      <c r="BG31" s="678">
        <v>98.7</v>
      </c>
      <c r="BH31" s="675"/>
      <c r="BI31" s="675"/>
      <c r="BJ31" s="675"/>
      <c r="BK31" s="675"/>
      <c r="BL31" s="675"/>
      <c r="BM31" s="629">
        <v>95.7</v>
      </c>
      <c r="BN31" s="675"/>
      <c r="BO31" s="675"/>
      <c r="BP31" s="675"/>
      <c r="BQ31" s="676"/>
      <c r="BR31" s="678">
        <v>98.8</v>
      </c>
      <c r="BS31" s="675"/>
      <c r="BT31" s="675"/>
      <c r="BU31" s="675"/>
      <c r="BV31" s="675"/>
      <c r="BW31" s="675"/>
      <c r="BX31" s="629">
        <v>95.9</v>
      </c>
      <c r="BY31" s="675"/>
      <c r="BZ31" s="675"/>
      <c r="CA31" s="675"/>
      <c r="CB31" s="676"/>
      <c r="CD31" s="671"/>
      <c r="CE31" s="672"/>
      <c r="CF31" s="631" t="s">
        <v>311</v>
      </c>
      <c r="CG31" s="632"/>
      <c r="CH31" s="632"/>
      <c r="CI31" s="632"/>
      <c r="CJ31" s="632"/>
      <c r="CK31" s="632"/>
      <c r="CL31" s="632"/>
      <c r="CM31" s="632"/>
      <c r="CN31" s="632"/>
      <c r="CO31" s="632"/>
      <c r="CP31" s="632"/>
      <c r="CQ31" s="633"/>
      <c r="CR31" s="634">
        <v>25936</v>
      </c>
      <c r="CS31" s="664"/>
      <c r="CT31" s="664"/>
      <c r="CU31" s="664"/>
      <c r="CV31" s="664"/>
      <c r="CW31" s="664"/>
      <c r="CX31" s="664"/>
      <c r="CY31" s="665"/>
      <c r="CZ31" s="639">
        <v>0.3</v>
      </c>
      <c r="DA31" s="661"/>
      <c r="DB31" s="661"/>
      <c r="DC31" s="666"/>
      <c r="DD31" s="643">
        <v>25936</v>
      </c>
      <c r="DE31" s="664"/>
      <c r="DF31" s="664"/>
      <c r="DG31" s="664"/>
      <c r="DH31" s="664"/>
      <c r="DI31" s="664"/>
      <c r="DJ31" s="664"/>
      <c r="DK31" s="665"/>
      <c r="DL31" s="643">
        <v>25936</v>
      </c>
      <c r="DM31" s="664"/>
      <c r="DN31" s="664"/>
      <c r="DO31" s="664"/>
      <c r="DP31" s="664"/>
      <c r="DQ31" s="664"/>
      <c r="DR31" s="664"/>
      <c r="DS31" s="664"/>
      <c r="DT31" s="664"/>
      <c r="DU31" s="664"/>
      <c r="DV31" s="665"/>
      <c r="DW31" s="639">
        <v>0.5</v>
      </c>
      <c r="DX31" s="661"/>
      <c r="DY31" s="661"/>
      <c r="DZ31" s="661"/>
      <c r="EA31" s="661"/>
      <c r="EB31" s="661"/>
      <c r="EC31" s="662"/>
    </row>
    <row r="32" spans="2:133" ht="11.25" customHeight="1" x14ac:dyDescent="0.15">
      <c r="B32" s="689" t="s">
        <v>312</v>
      </c>
      <c r="C32" s="690"/>
      <c r="D32" s="690"/>
      <c r="E32" s="690"/>
      <c r="F32" s="690"/>
      <c r="G32" s="690"/>
      <c r="H32" s="690"/>
      <c r="I32" s="690"/>
      <c r="J32" s="690"/>
      <c r="K32" s="690"/>
      <c r="L32" s="690"/>
      <c r="M32" s="690"/>
      <c r="N32" s="690"/>
      <c r="O32" s="690"/>
      <c r="P32" s="690"/>
      <c r="Q32" s="691"/>
      <c r="R32" s="634" t="s">
        <v>241</v>
      </c>
      <c r="S32" s="635"/>
      <c r="T32" s="635"/>
      <c r="U32" s="635"/>
      <c r="V32" s="635"/>
      <c r="W32" s="635"/>
      <c r="X32" s="635"/>
      <c r="Y32" s="636"/>
      <c r="Z32" s="637" t="s">
        <v>230</v>
      </c>
      <c r="AA32" s="637"/>
      <c r="AB32" s="637"/>
      <c r="AC32" s="637"/>
      <c r="AD32" s="638" t="s">
        <v>241</v>
      </c>
      <c r="AE32" s="638"/>
      <c r="AF32" s="638"/>
      <c r="AG32" s="638"/>
      <c r="AH32" s="638"/>
      <c r="AI32" s="638"/>
      <c r="AJ32" s="638"/>
      <c r="AK32" s="638"/>
      <c r="AL32" s="639" t="s">
        <v>241</v>
      </c>
      <c r="AM32" s="640"/>
      <c r="AN32" s="640"/>
      <c r="AO32" s="641"/>
      <c r="AP32" s="681"/>
      <c r="AQ32" s="682"/>
      <c r="AR32" s="682"/>
      <c r="AS32" s="682"/>
      <c r="AT32" s="686"/>
      <c r="AU32" s="215" t="s">
        <v>313</v>
      </c>
      <c r="AX32" s="631" t="s">
        <v>314</v>
      </c>
      <c r="AY32" s="632"/>
      <c r="AZ32" s="632"/>
      <c r="BA32" s="632"/>
      <c r="BB32" s="632"/>
      <c r="BC32" s="632"/>
      <c r="BD32" s="632"/>
      <c r="BE32" s="632"/>
      <c r="BF32" s="633"/>
      <c r="BG32" s="688">
        <v>98.4</v>
      </c>
      <c r="BH32" s="664"/>
      <c r="BI32" s="664"/>
      <c r="BJ32" s="664"/>
      <c r="BK32" s="664"/>
      <c r="BL32" s="664"/>
      <c r="BM32" s="640">
        <v>95.2</v>
      </c>
      <c r="BN32" s="664"/>
      <c r="BO32" s="664"/>
      <c r="BP32" s="664"/>
      <c r="BQ32" s="677"/>
      <c r="BR32" s="688">
        <v>98.6</v>
      </c>
      <c r="BS32" s="664"/>
      <c r="BT32" s="664"/>
      <c r="BU32" s="664"/>
      <c r="BV32" s="664"/>
      <c r="BW32" s="664"/>
      <c r="BX32" s="640">
        <v>95.5</v>
      </c>
      <c r="BY32" s="664"/>
      <c r="BZ32" s="664"/>
      <c r="CA32" s="664"/>
      <c r="CB32" s="677"/>
      <c r="CD32" s="673"/>
      <c r="CE32" s="674"/>
      <c r="CF32" s="631" t="s">
        <v>315</v>
      </c>
      <c r="CG32" s="632"/>
      <c r="CH32" s="632"/>
      <c r="CI32" s="632"/>
      <c r="CJ32" s="632"/>
      <c r="CK32" s="632"/>
      <c r="CL32" s="632"/>
      <c r="CM32" s="632"/>
      <c r="CN32" s="632"/>
      <c r="CO32" s="632"/>
      <c r="CP32" s="632"/>
      <c r="CQ32" s="633"/>
      <c r="CR32" s="634" t="s">
        <v>241</v>
      </c>
      <c r="CS32" s="635"/>
      <c r="CT32" s="635"/>
      <c r="CU32" s="635"/>
      <c r="CV32" s="635"/>
      <c r="CW32" s="635"/>
      <c r="CX32" s="635"/>
      <c r="CY32" s="636"/>
      <c r="CZ32" s="639" t="s">
        <v>230</v>
      </c>
      <c r="DA32" s="661"/>
      <c r="DB32" s="661"/>
      <c r="DC32" s="666"/>
      <c r="DD32" s="643" t="s">
        <v>241</v>
      </c>
      <c r="DE32" s="635"/>
      <c r="DF32" s="635"/>
      <c r="DG32" s="635"/>
      <c r="DH32" s="635"/>
      <c r="DI32" s="635"/>
      <c r="DJ32" s="635"/>
      <c r="DK32" s="636"/>
      <c r="DL32" s="643" t="s">
        <v>241</v>
      </c>
      <c r="DM32" s="635"/>
      <c r="DN32" s="635"/>
      <c r="DO32" s="635"/>
      <c r="DP32" s="635"/>
      <c r="DQ32" s="635"/>
      <c r="DR32" s="635"/>
      <c r="DS32" s="635"/>
      <c r="DT32" s="635"/>
      <c r="DU32" s="635"/>
      <c r="DV32" s="636"/>
      <c r="DW32" s="639" t="s">
        <v>230</v>
      </c>
      <c r="DX32" s="661"/>
      <c r="DY32" s="661"/>
      <c r="DZ32" s="661"/>
      <c r="EA32" s="661"/>
      <c r="EB32" s="661"/>
      <c r="EC32" s="662"/>
    </row>
    <row r="33" spans="2:133" ht="11.25" customHeight="1" x14ac:dyDescent="0.15">
      <c r="B33" s="631" t="s">
        <v>316</v>
      </c>
      <c r="C33" s="632"/>
      <c r="D33" s="632"/>
      <c r="E33" s="632"/>
      <c r="F33" s="632"/>
      <c r="G33" s="632"/>
      <c r="H33" s="632"/>
      <c r="I33" s="632"/>
      <c r="J33" s="632"/>
      <c r="K33" s="632"/>
      <c r="L33" s="632"/>
      <c r="M33" s="632"/>
      <c r="N33" s="632"/>
      <c r="O33" s="632"/>
      <c r="P33" s="632"/>
      <c r="Q33" s="633"/>
      <c r="R33" s="634">
        <v>566263</v>
      </c>
      <c r="S33" s="635"/>
      <c r="T33" s="635"/>
      <c r="U33" s="635"/>
      <c r="V33" s="635"/>
      <c r="W33" s="635"/>
      <c r="X33" s="635"/>
      <c r="Y33" s="636"/>
      <c r="Z33" s="637">
        <v>5.7</v>
      </c>
      <c r="AA33" s="637"/>
      <c r="AB33" s="637"/>
      <c r="AC33" s="637"/>
      <c r="AD33" s="638" t="s">
        <v>241</v>
      </c>
      <c r="AE33" s="638"/>
      <c r="AF33" s="638"/>
      <c r="AG33" s="638"/>
      <c r="AH33" s="638"/>
      <c r="AI33" s="638"/>
      <c r="AJ33" s="638"/>
      <c r="AK33" s="638"/>
      <c r="AL33" s="639" t="s">
        <v>230</v>
      </c>
      <c r="AM33" s="640"/>
      <c r="AN33" s="640"/>
      <c r="AO33" s="641"/>
      <c r="AP33" s="683"/>
      <c r="AQ33" s="684"/>
      <c r="AR33" s="684"/>
      <c r="AS33" s="684"/>
      <c r="AT33" s="687"/>
      <c r="AU33" s="220"/>
      <c r="AV33" s="220"/>
      <c r="AW33" s="220"/>
      <c r="AX33" s="652" t="s">
        <v>317</v>
      </c>
      <c r="AY33" s="653"/>
      <c r="AZ33" s="653"/>
      <c r="BA33" s="653"/>
      <c r="BB33" s="653"/>
      <c r="BC33" s="653"/>
      <c r="BD33" s="653"/>
      <c r="BE33" s="653"/>
      <c r="BF33" s="654"/>
      <c r="BG33" s="692">
        <v>98.8</v>
      </c>
      <c r="BH33" s="693"/>
      <c r="BI33" s="693"/>
      <c r="BJ33" s="693"/>
      <c r="BK33" s="693"/>
      <c r="BL33" s="693"/>
      <c r="BM33" s="694">
        <v>96</v>
      </c>
      <c r="BN33" s="693"/>
      <c r="BO33" s="693"/>
      <c r="BP33" s="693"/>
      <c r="BQ33" s="695"/>
      <c r="BR33" s="692">
        <v>99</v>
      </c>
      <c r="BS33" s="693"/>
      <c r="BT33" s="693"/>
      <c r="BU33" s="693"/>
      <c r="BV33" s="693"/>
      <c r="BW33" s="693"/>
      <c r="BX33" s="694">
        <v>96</v>
      </c>
      <c r="BY33" s="693"/>
      <c r="BZ33" s="693"/>
      <c r="CA33" s="693"/>
      <c r="CB33" s="695"/>
      <c r="CD33" s="631" t="s">
        <v>318</v>
      </c>
      <c r="CE33" s="632"/>
      <c r="CF33" s="632"/>
      <c r="CG33" s="632"/>
      <c r="CH33" s="632"/>
      <c r="CI33" s="632"/>
      <c r="CJ33" s="632"/>
      <c r="CK33" s="632"/>
      <c r="CL33" s="632"/>
      <c r="CM33" s="632"/>
      <c r="CN33" s="632"/>
      <c r="CO33" s="632"/>
      <c r="CP33" s="632"/>
      <c r="CQ33" s="633"/>
      <c r="CR33" s="634">
        <v>6172830</v>
      </c>
      <c r="CS33" s="664"/>
      <c r="CT33" s="664"/>
      <c r="CU33" s="664"/>
      <c r="CV33" s="664"/>
      <c r="CW33" s="664"/>
      <c r="CX33" s="664"/>
      <c r="CY33" s="665"/>
      <c r="CZ33" s="639">
        <v>65.599999999999994</v>
      </c>
      <c r="DA33" s="661"/>
      <c r="DB33" s="661"/>
      <c r="DC33" s="666"/>
      <c r="DD33" s="643">
        <v>3320087</v>
      </c>
      <c r="DE33" s="664"/>
      <c r="DF33" s="664"/>
      <c r="DG33" s="664"/>
      <c r="DH33" s="664"/>
      <c r="DI33" s="664"/>
      <c r="DJ33" s="664"/>
      <c r="DK33" s="665"/>
      <c r="DL33" s="643">
        <v>2536882</v>
      </c>
      <c r="DM33" s="664"/>
      <c r="DN33" s="664"/>
      <c r="DO33" s="664"/>
      <c r="DP33" s="664"/>
      <c r="DQ33" s="664"/>
      <c r="DR33" s="664"/>
      <c r="DS33" s="664"/>
      <c r="DT33" s="664"/>
      <c r="DU33" s="664"/>
      <c r="DV33" s="665"/>
      <c r="DW33" s="639">
        <v>52.8</v>
      </c>
      <c r="DX33" s="661"/>
      <c r="DY33" s="661"/>
      <c r="DZ33" s="661"/>
      <c r="EA33" s="661"/>
      <c r="EB33" s="661"/>
      <c r="EC33" s="662"/>
    </row>
    <row r="34" spans="2:133" ht="11.25" customHeight="1" x14ac:dyDescent="0.15">
      <c r="B34" s="631" t="s">
        <v>319</v>
      </c>
      <c r="C34" s="632"/>
      <c r="D34" s="632"/>
      <c r="E34" s="632"/>
      <c r="F34" s="632"/>
      <c r="G34" s="632"/>
      <c r="H34" s="632"/>
      <c r="I34" s="632"/>
      <c r="J34" s="632"/>
      <c r="K34" s="632"/>
      <c r="L34" s="632"/>
      <c r="M34" s="632"/>
      <c r="N34" s="632"/>
      <c r="O34" s="632"/>
      <c r="P34" s="632"/>
      <c r="Q34" s="633"/>
      <c r="R34" s="634">
        <v>3589</v>
      </c>
      <c r="S34" s="635"/>
      <c r="T34" s="635"/>
      <c r="U34" s="635"/>
      <c r="V34" s="635"/>
      <c r="W34" s="635"/>
      <c r="X34" s="635"/>
      <c r="Y34" s="636"/>
      <c r="Z34" s="637">
        <v>0</v>
      </c>
      <c r="AA34" s="637"/>
      <c r="AB34" s="637"/>
      <c r="AC34" s="637"/>
      <c r="AD34" s="638">
        <v>2323</v>
      </c>
      <c r="AE34" s="638"/>
      <c r="AF34" s="638"/>
      <c r="AG34" s="638"/>
      <c r="AH34" s="638"/>
      <c r="AI34" s="638"/>
      <c r="AJ34" s="638"/>
      <c r="AK34" s="638"/>
      <c r="AL34" s="639">
        <v>0.1</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320</v>
      </c>
      <c r="CE34" s="632"/>
      <c r="CF34" s="632"/>
      <c r="CG34" s="632"/>
      <c r="CH34" s="632"/>
      <c r="CI34" s="632"/>
      <c r="CJ34" s="632"/>
      <c r="CK34" s="632"/>
      <c r="CL34" s="632"/>
      <c r="CM34" s="632"/>
      <c r="CN34" s="632"/>
      <c r="CO34" s="632"/>
      <c r="CP34" s="632"/>
      <c r="CQ34" s="633"/>
      <c r="CR34" s="634">
        <v>1649313</v>
      </c>
      <c r="CS34" s="635"/>
      <c r="CT34" s="635"/>
      <c r="CU34" s="635"/>
      <c r="CV34" s="635"/>
      <c r="CW34" s="635"/>
      <c r="CX34" s="635"/>
      <c r="CY34" s="636"/>
      <c r="CZ34" s="639">
        <v>17.5</v>
      </c>
      <c r="DA34" s="661"/>
      <c r="DB34" s="661"/>
      <c r="DC34" s="666"/>
      <c r="DD34" s="643">
        <v>1284395</v>
      </c>
      <c r="DE34" s="635"/>
      <c r="DF34" s="635"/>
      <c r="DG34" s="635"/>
      <c r="DH34" s="635"/>
      <c r="DI34" s="635"/>
      <c r="DJ34" s="635"/>
      <c r="DK34" s="636"/>
      <c r="DL34" s="643">
        <v>1006203</v>
      </c>
      <c r="DM34" s="635"/>
      <c r="DN34" s="635"/>
      <c r="DO34" s="635"/>
      <c r="DP34" s="635"/>
      <c r="DQ34" s="635"/>
      <c r="DR34" s="635"/>
      <c r="DS34" s="635"/>
      <c r="DT34" s="635"/>
      <c r="DU34" s="635"/>
      <c r="DV34" s="636"/>
      <c r="DW34" s="639">
        <v>20.9</v>
      </c>
      <c r="DX34" s="661"/>
      <c r="DY34" s="661"/>
      <c r="DZ34" s="661"/>
      <c r="EA34" s="661"/>
      <c r="EB34" s="661"/>
      <c r="EC34" s="662"/>
    </row>
    <row r="35" spans="2:133" ht="11.25" customHeight="1" x14ac:dyDescent="0.15">
      <c r="B35" s="631" t="s">
        <v>321</v>
      </c>
      <c r="C35" s="632"/>
      <c r="D35" s="632"/>
      <c r="E35" s="632"/>
      <c r="F35" s="632"/>
      <c r="G35" s="632"/>
      <c r="H35" s="632"/>
      <c r="I35" s="632"/>
      <c r="J35" s="632"/>
      <c r="K35" s="632"/>
      <c r="L35" s="632"/>
      <c r="M35" s="632"/>
      <c r="N35" s="632"/>
      <c r="O35" s="632"/>
      <c r="P35" s="632"/>
      <c r="Q35" s="633"/>
      <c r="R35" s="634">
        <v>76946</v>
      </c>
      <c r="S35" s="635"/>
      <c r="T35" s="635"/>
      <c r="U35" s="635"/>
      <c r="V35" s="635"/>
      <c r="W35" s="635"/>
      <c r="X35" s="635"/>
      <c r="Y35" s="636"/>
      <c r="Z35" s="637">
        <v>0.8</v>
      </c>
      <c r="AA35" s="637"/>
      <c r="AB35" s="637"/>
      <c r="AC35" s="637"/>
      <c r="AD35" s="638" t="s">
        <v>230</v>
      </c>
      <c r="AE35" s="638"/>
      <c r="AF35" s="638"/>
      <c r="AG35" s="638"/>
      <c r="AH35" s="638"/>
      <c r="AI35" s="638"/>
      <c r="AJ35" s="638"/>
      <c r="AK35" s="638"/>
      <c r="AL35" s="639" t="s">
        <v>230</v>
      </c>
      <c r="AM35" s="640"/>
      <c r="AN35" s="640"/>
      <c r="AO35" s="641"/>
      <c r="AP35" s="223"/>
      <c r="AQ35" s="616" t="s">
        <v>322</v>
      </c>
      <c r="AR35" s="617"/>
      <c r="AS35" s="617"/>
      <c r="AT35" s="617"/>
      <c r="AU35" s="617"/>
      <c r="AV35" s="617"/>
      <c r="AW35" s="617"/>
      <c r="AX35" s="617"/>
      <c r="AY35" s="617"/>
      <c r="AZ35" s="617"/>
      <c r="BA35" s="617"/>
      <c r="BB35" s="617"/>
      <c r="BC35" s="617"/>
      <c r="BD35" s="617"/>
      <c r="BE35" s="617"/>
      <c r="BF35" s="618"/>
      <c r="BG35" s="616" t="s">
        <v>323</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324</v>
      </c>
      <c r="CE35" s="632"/>
      <c r="CF35" s="632"/>
      <c r="CG35" s="632"/>
      <c r="CH35" s="632"/>
      <c r="CI35" s="632"/>
      <c r="CJ35" s="632"/>
      <c r="CK35" s="632"/>
      <c r="CL35" s="632"/>
      <c r="CM35" s="632"/>
      <c r="CN35" s="632"/>
      <c r="CO35" s="632"/>
      <c r="CP35" s="632"/>
      <c r="CQ35" s="633"/>
      <c r="CR35" s="634">
        <v>81652</v>
      </c>
      <c r="CS35" s="664"/>
      <c r="CT35" s="664"/>
      <c r="CU35" s="664"/>
      <c r="CV35" s="664"/>
      <c r="CW35" s="664"/>
      <c r="CX35" s="664"/>
      <c r="CY35" s="665"/>
      <c r="CZ35" s="639">
        <v>0.9</v>
      </c>
      <c r="DA35" s="661"/>
      <c r="DB35" s="661"/>
      <c r="DC35" s="666"/>
      <c r="DD35" s="643">
        <v>79959</v>
      </c>
      <c r="DE35" s="664"/>
      <c r="DF35" s="664"/>
      <c r="DG35" s="664"/>
      <c r="DH35" s="664"/>
      <c r="DI35" s="664"/>
      <c r="DJ35" s="664"/>
      <c r="DK35" s="665"/>
      <c r="DL35" s="643">
        <v>76307</v>
      </c>
      <c r="DM35" s="664"/>
      <c r="DN35" s="664"/>
      <c r="DO35" s="664"/>
      <c r="DP35" s="664"/>
      <c r="DQ35" s="664"/>
      <c r="DR35" s="664"/>
      <c r="DS35" s="664"/>
      <c r="DT35" s="664"/>
      <c r="DU35" s="664"/>
      <c r="DV35" s="665"/>
      <c r="DW35" s="639">
        <v>1.6</v>
      </c>
      <c r="DX35" s="661"/>
      <c r="DY35" s="661"/>
      <c r="DZ35" s="661"/>
      <c r="EA35" s="661"/>
      <c r="EB35" s="661"/>
      <c r="EC35" s="662"/>
    </row>
    <row r="36" spans="2:133" ht="11.25" customHeight="1" x14ac:dyDescent="0.15">
      <c r="B36" s="631" t="s">
        <v>325</v>
      </c>
      <c r="C36" s="632"/>
      <c r="D36" s="632"/>
      <c r="E36" s="632"/>
      <c r="F36" s="632"/>
      <c r="G36" s="632"/>
      <c r="H36" s="632"/>
      <c r="I36" s="632"/>
      <c r="J36" s="632"/>
      <c r="K36" s="632"/>
      <c r="L36" s="632"/>
      <c r="M36" s="632"/>
      <c r="N36" s="632"/>
      <c r="O36" s="632"/>
      <c r="P36" s="632"/>
      <c r="Q36" s="633"/>
      <c r="R36" s="634">
        <v>296412</v>
      </c>
      <c r="S36" s="635"/>
      <c r="T36" s="635"/>
      <c r="U36" s="635"/>
      <c r="V36" s="635"/>
      <c r="W36" s="635"/>
      <c r="X36" s="635"/>
      <c r="Y36" s="636"/>
      <c r="Z36" s="637">
        <v>3</v>
      </c>
      <c r="AA36" s="637"/>
      <c r="AB36" s="637"/>
      <c r="AC36" s="637"/>
      <c r="AD36" s="638">
        <v>13513</v>
      </c>
      <c r="AE36" s="638"/>
      <c r="AF36" s="638"/>
      <c r="AG36" s="638"/>
      <c r="AH36" s="638"/>
      <c r="AI36" s="638"/>
      <c r="AJ36" s="638"/>
      <c r="AK36" s="638"/>
      <c r="AL36" s="639">
        <v>0.3</v>
      </c>
      <c r="AM36" s="640"/>
      <c r="AN36" s="640"/>
      <c r="AO36" s="641"/>
      <c r="AP36" s="223"/>
      <c r="AQ36" s="696" t="s">
        <v>326</v>
      </c>
      <c r="AR36" s="697"/>
      <c r="AS36" s="697"/>
      <c r="AT36" s="697"/>
      <c r="AU36" s="697"/>
      <c r="AV36" s="697"/>
      <c r="AW36" s="697"/>
      <c r="AX36" s="697"/>
      <c r="AY36" s="698"/>
      <c r="AZ36" s="623">
        <v>1032932</v>
      </c>
      <c r="BA36" s="624"/>
      <c r="BB36" s="624"/>
      <c r="BC36" s="624"/>
      <c r="BD36" s="624"/>
      <c r="BE36" s="624"/>
      <c r="BF36" s="699"/>
      <c r="BG36" s="620" t="s">
        <v>327</v>
      </c>
      <c r="BH36" s="621"/>
      <c r="BI36" s="621"/>
      <c r="BJ36" s="621"/>
      <c r="BK36" s="621"/>
      <c r="BL36" s="621"/>
      <c r="BM36" s="621"/>
      <c r="BN36" s="621"/>
      <c r="BO36" s="621"/>
      <c r="BP36" s="621"/>
      <c r="BQ36" s="621"/>
      <c r="BR36" s="621"/>
      <c r="BS36" s="621"/>
      <c r="BT36" s="621"/>
      <c r="BU36" s="622"/>
      <c r="BV36" s="623">
        <v>36004</v>
      </c>
      <c r="BW36" s="624"/>
      <c r="BX36" s="624"/>
      <c r="BY36" s="624"/>
      <c r="BZ36" s="624"/>
      <c r="CA36" s="624"/>
      <c r="CB36" s="699"/>
      <c r="CD36" s="631" t="s">
        <v>328</v>
      </c>
      <c r="CE36" s="632"/>
      <c r="CF36" s="632"/>
      <c r="CG36" s="632"/>
      <c r="CH36" s="632"/>
      <c r="CI36" s="632"/>
      <c r="CJ36" s="632"/>
      <c r="CK36" s="632"/>
      <c r="CL36" s="632"/>
      <c r="CM36" s="632"/>
      <c r="CN36" s="632"/>
      <c r="CO36" s="632"/>
      <c r="CP36" s="632"/>
      <c r="CQ36" s="633"/>
      <c r="CR36" s="634">
        <v>3441182</v>
      </c>
      <c r="CS36" s="635"/>
      <c r="CT36" s="635"/>
      <c r="CU36" s="635"/>
      <c r="CV36" s="635"/>
      <c r="CW36" s="635"/>
      <c r="CX36" s="635"/>
      <c r="CY36" s="636"/>
      <c r="CZ36" s="639">
        <v>36.5</v>
      </c>
      <c r="DA36" s="661"/>
      <c r="DB36" s="661"/>
      <c r="DC36" s="666"/>
      <c r="DD36" s="643">
        <v>1168638</v>
      </c>
      <c r="DE36" s="635"/>
      <c r="DF36" s="635"/>
      <c r="DG36" s="635"/>
      <c r="DH36" s="635"/>
      <c r="DI36" s="635"/>
      <c r="DJ36" s="635"/>
      <c r="DK36" s="636"/>
      <c r="DL36" s="643">
        <v>859383</v>
      </c>
      <c r="DM36" s="635"/>
      <c r="DN36" s="635"/>
      <c r="DO36" s="635"/>
      <c r="DP36" s="635"/>
      <c r="DQ36" s="635"/>
      <c r="DR36" s="635"/>
      <c r="DS36" s="635"/>
      <c r="DT36" s="635"/>
      <c r="DU36" s="635"/>
      <c r="DV36" s="636"/>
      <c r="DW36" s="639">
        <v>17.899999999999999</v>
      </c>
      <c r="DX36" s="661"/>
      <c r="DY36" s="661"/>
      <c r="DZ36" s="661"/>
      <c r="EA36" s="661"/>
      <c r="EB36" s="661"/>
      <c r="EC36" s="662"/>
    </row>
    <row r="37" spans="2:133" ht="11.25" customHeight="1" x14ac:dyDescent="0.15">
      <c r="B37" s="631" t="s">
        <v>329</v>
      </c>
      <c r="C37" s="632"/>
      <c r="D37" s="632"/>
      <c r="E37" s="632"/>
      <c r="F37" s="632"/>
      <c r="G37" s="632"/>
      <c r="H37" s="632"/>
      <c r="I37" s="632"/>
      <c r="J37" s="632"/>
      <c r="K37" s="632"/>
      <c r="L37" s="632"/>
      <c r="M37" s="632"/>
      <c r="N37" s="632"/>
      <c r="O37" s="632"/>
      <c r="P37" s="632"/>
      <c r="Q37" s="633"/>
      <c r="R37" s="634">
        <v>353368</v>
      </c>
      <c r="S37" s="635"/>
      <c r="T37" s="635"/>
      <c r="U37" s="635"/>
      <c r="V37" s="635"/>
      <c r="W37" s="635"/>
      <c r="X37" s="635"/>
      <c r="Y37" s="636"/>
      <c r="Z37" s="637">
        <v>3.6</v>
      </c>
      <c r="AA37" s="637"/>
      <c r="AB37" s="637"/>
      <c r="AC37" s="637"/>
      <c r="AD37" s="638" t="s">
        <v>241</v>
      </c>
      <c r="AE37" s="638"/>
      <c r="AF37" s="638"/>
      <c r="AG37" s="638"/>
      <c r="AH37" s="638"/>
      <c r="AI37" s="638"/>
      <c r="AJ37" s="638"/>
      <c r="AK37" s="638"/>
      <c r="AL37" s="639" t="s">
        <v>241</v>
      </c>
      <c r="AM37" s="640"/>
      <c r="AN37" s="640"/>
      <c r="AO37" s="641"/>
      <c r="AQ37" s="700" t="s">
        <v>330</v>
      </c>
      <c r="AR37" s="701"/>
      <c r="AS37" s="701"/>
      <c r="AT37" s="701"/>
      <c r="AU37" s="701"/>
      <c r="AV37" s="701"/>
      <c r="AW37" s="701"/>
      <c r="AX37" s="701"/>
      <c r="AY37" s="702"/>
      <c r="AZ37" s="634">
        <v>252515</v>
      </c>
      <c r="BA37" s="635"/>
      <c r="BB37" s="635"/>
      <c r="BC37" s="635"/>
      <c r="BD37" s="664"/>
      <c r="BE37" s="664"/>
      <c r="BF37" s="677"/>
      <c r="BG37" s="631" t="s">
        <v>331</v>
      </c>
      <c r="BH37" s="632"/>
      <c r="BI37" s="632"/>
      <c r="BJ37" s="632"/>
      <c r="BK37" s="632"/>
      <c r="BL37" s="632"/>
      <c r="BM37" s="632"/>
      <c r="BN37" s="632"/>
      <c r="BO37" s="632"/>
      <c r="BP37" s="632"/>
      <c r="BQ37" s="632"/>
      <c r="BR37" s="632"/>
      <c r="BS37" s="632"/>
      <c r="BT37" s="632"/>
      <c r="BU37" s="633"/>
      <c r="BV37" s="634">
        <v>20968</v>
      </c>
      <c r="BW37" s="635"/>
      <c r="BX37" s="635"/>
      <c r="BY37" s="635"/>
      <c r="BZ37" s="635"/>
      <c r="CA37" s="635"/>
      <c r="CB37" s="644"/>
      <c r="CD37" s="631" t="s">
        <v>332</v>
      </c>
      <c r="CE37" s="632"/>
      <c r="CF37" s="632"/>
      <c r="CG37" s="632"/>
      <c r="CH37" s="632"/>
      <c r="CI37" s="632"/>
      <c r="CJ37" s="632"/>
      <c r="CK37" s="632"/>
      <c r="CL37" s="632"/>
      <c r="CM37" s="632"/>
      <c r="CN37" s="632"/>
      <c r="CO37" s="632"/>
      <c r="CP37" s="632"/>
      <c r="CQ37" s="633"/>
      <c r="CR37" s="634">
        <v>448426</v>
      </c>
      <c r="CS37" s="664"/>
      <c r="CT37" s="664"/>
      <c r="CU37" s="664"/>
      <c r="CV37" s="664"/>
      <c r="CW37" s="664"/>
      <c r="CX37" s="664"/>
      <c r="CY37" s="665"/>
      <c r="CZ37" s="639">
        <v>4.8</v>
      </c>
      <c r="DA37" s="661"/>
      <c r="DB37" s="661"/>
      <c r="DC37" s="666"/>
      <c r="DD37" s="643">
        <v>448426</v>
      </c>
      <c r="DE37" s="664"/>
      <c r="DF37" s="664"/>
      <c r="DG37" s="664"/>
      <c r="DH37" s="664"/>
      <c r="DI37" s="664"/>
      <c r="DJ37" s="664"/>
      <c r="DK37" s="665"/>
      <c r="DL37" s="643">
        <v>414614</v>
      </c>
      <c r="DM37" s="664"/>
      <c r="DN37" s="664"/>
      <c r="DO37" s="664"/>
      <c r="DP37" s="664"/>
      <c r="DQ37" s="664"/>
      <c r="DR37" s="664"/>
      <c r="DS37" s="664"/>
      <c r="DT37" s="664"/>
      <c r="DU37" s="664"/>
      <c r="DV37" s="665"/>
      <c r="DW37" s="639">
        <v>8.6</v>
      </c>
      <c r="DX37" s="661"/>
      <c r="DY37" s="661"/>
      <c r="DZ37" s="661"/>
      <c r="EA37" s="661"/>
      <c r="EB37" s="661"/>
      <c r="EC37" s="662"/>
    </row>
    <row r="38" spans="2:133" ht="11.25" customHeight="1" x14ac:dyDescent="0.15">
      <c r="B38" s="631" t="s">
        <v>333</v>
      </c>
      <c r="C38" s="632"/>
      <c r="D38" s="632"/>
      <c r="E38" s="632"/>
      <c r="F38" s="632"/>
      <c r="G38" s="632"/>
      <c r="H38" s="632"/>
      <c r="I38" s="632"/>
      <c r="J38" s="632"/>
      <c r="K38" s="632"/>
      <c r="L38" s="632"/>
      <c r="M38" s="632"/>
      <c r="N38" s="632"/>
      <c r="O38" s="632"/>
      <c r="P38" s="632"/>
      <c r="Q38" s="633"/>
      <c r="R38" s="634">
        <v>46102</v>
      </c>
      <c r="S38" s="635"/>
      <c r="T38" s="635"/>
      <c r="U38" s="635"/>
      <c r="V38" s="635"/>
      <c r="W38" s="635"/>
      <c r="X38" s="635"/>
      <c r="Y38" s="636"/>
      <c r="Z38" s="637">
        <v>0.5</v>
      </c>
      <c r="AA38" s="637"/>
      <c r="AB38" s="637"/>
      <c r="AC38" s="637"/>
      <c r="AD38" s="638" t="s">
        <v>230</v>
      </c>
      <c r="AE38" s="638"/>
      <c r="AF38" s="638"/>
      <c r="AG38" s="638"/>
      <c r="AH38" s="638"/>
      <c r="AI38" s="638"/>
      <c r="AJ38" s="638"/>
      <c r="AK38" s="638"/>
      <c r="AL38" s="639" t="s">
        <v>241</v>
      </c>
      <c r="AM38" s="640"/>
      <c r="AN38" s="640"/>
      <c r="AO38" s="641"/>
      <c r="AQ38" s="700" t="s">
        <v>334</v>
      </c>
      <c r="AR38" s="701"/>
      <c r="AS38" s="701"/>
      <c r="AT38" s="701"/>
      <c r="AU38" s="701"/>
      <c r="AV38" s="701"/>
      <c r="AW38" s="701"/>
      <c r="AX38" s="701"/>
      <c r="AY38" s="702"/>
      <c r="AZ38" s="634">
        <v>38313</v>
      </c>
      <c r="BA38" s="635"/>
      <c r="BB38" s="635"/>
      <c r="BC38" s="635"/>
      <c r="BD38" s="664"/>
      <c r="BE38" s="664"/>
      <c r="BF38" s="677"/>
      <c r="BG38" s="631" t="s">
        <v>335</v>
      </c>
      <c r="BH38" s="632"/>
      <c r="BI38" s="632"/>
      <c r="BJ38" s="632"/>
      <c r="BK38" s="632"/>
      <c r="BL38" s="632"/>
      <c r="BM38" s="632"/>
      <c r="BN38" s="632"/>
      <c r="BO38" s="632"/>
      <c r="BP38" s="632"/>
      <c r="BQ38" s="632"/>
      <c r="BR38" s="632"/>
      <c r="BS38" s="632"/>
      <c r="BT38" s="632"/>
      <c r="BU38" s="633"/>
      <c r="BV38" s="634">
        <v>2693</v>
      </c>
      <c r="BW38" s="635"/>
      <c r="BX38" s="635"/>
      <c r="BY38" s="635"/>
      <c r="BZ38" s="635"/>
      <c r="CA38" s="635"/>
      <c r="CB38" s="644"/>
      <c r="CD38" s="631" t="s">
        <v>336</v>
      </c>
      <c r="CE38" s="632"/>
      <c r="CF38" s="632"/>
      <c r="CG38" s="632"/>
      <c r="CH38" s="632"/>
      <c r="CI38" s="632"/>
      <c r="CJ38" s="632"/>
      <c r="CK38" s="632"/>
      <c r="CL38" s="632"/>
      <c r="CM38" s="632"/>
      <c r="CN38" s="632"/>
      <c r="CO38" s="632"/>
      <c r="CP38" s="632"/>
      <c r="CQ38" s="633"/>
      <c r="CR38" s="634">
        <v>742104</v>
      </c>
      <c r="CS38" s="635"/>
      <c r="CT38" s="635"/>
      <c r="CU38" s="635"/>
      <c r="CV38" s="635"/>
      <c r="CW38" s="635"/>
      <c r="CX38" s="635"/>
      <c r="CY38" s="636"/>
      <c r="CZ38" s="639">
        <v>7.9</v>
      </c>
      <c r="DA38" s="661"/>
      <c r="DB38" s="661"/>
      <c r="DC38" s="666"/>
      <c r="DD38" s="643">
        <v>609271</v>
      </c>
      <c r="DE38" s="635"/>
      <c r="DF38" s="635"/>
      <c r="DG38" s="635"/>
      <c r="DH38" s="635"/>
      <c r="DI38" s="635"/>
      <c r="DJ38" s="635"/>
      <c r="DK38" s="636"/>
      <c r="DL38" s="643">
        <v>594989</v>
      </c>
      <c r="DM38" s="635"/>
      <c r="DN38" s="635"/>
      <c r="DO38" s="635"/>
      <c r="DP38" s="635"/>
      <c r="DQ38" s="635"/>
      <c r="DR38" s="635"/>
      <c r="DS38" s="635"/>
      <c r="DT38" s="635"/>
      <c r="DU38" s="635"/>
      <c r="DV38" s="636"/>
      <c r="DW38" s="639">
        <v>12.4</v>
      </c>
      <c r="DX38" s="661"/>
      <c r="DY38" s="661"/>
      <c r="DZ38" s="661"/>
      <c r="EA38" s="661"/>
      <c r="EB38" s="661"/>
      <c r="EC38" s="662"/>
    </row>
    <row r="39" spans="2:133" ht="11.25" customHeight="1" x14ac:dyDescent="0.15">
      <c r="B39" s="631" t="s">
        <v>337</v>
      </c>
      <c r="C39" s="632"/>
      <c r="D39" s="632"/>
      <c r="E39" s="632"/>
      <c r="F39" s="632"/>
      <c r="G39" s="632"/>
      <c r="H39" s="632"/>
      <c r="I39" s="632"/>
      <c r="J39" s="632"/>
      <c r="K39" s="632"/>
      <c r="L39" s="632"/>
      <c r="M39" s="632"/>
      <c r="N39" s="632"/>
      <c r="O39" s="632"/>
      <c r="P39" s="632"/>
      <c r="Q39" s="633"/>
      <c r="R39" s="634">
        <v>339317</v>
      </c>
      <c r="S39" s="635"/>
      <c r="T39" s="635"/>
      <c r="U39" s="635"/>
      <c r="V39" s="635"/>
      <c r="W39" s="635"/>
      <c r="X39" s="635"/>
      <c r="Y39" s="636"/>
      <c r="Z39" s="637">
        <v>3.4</v>
      </c>
      <c r="AA39" s="637"/>
      <c r="AB39" s="637"/>
      <c r="AC39" s="637"/>
      <c r="AD39" s="638" t="s">
        <v>241</v>
      </c>
      <c r="AE39" s="638"/>
      <c r="AF39" s="638"/>
      <c r="AG39" s="638"/>
      <c r="AH39" s="638"/>
      <c r="AI39" s="638"/>
      <c r="AJ39" s="638"/>
      <c r="AK39" s="638"/>
      <c r="AL39" s="639" t="s">
        <v>241</v>
      </c>
      <c r="AM39" s="640"/>
      <c r="AN39" s="640"/>
      <c r="AO39" s="641"/>
      <c r="AQ39" s="700" t="s">
        <v>338</v>
      </c>
      <c r="AR39" s="701"/>
      <c r="AS39" s="701"/>
      <c r="AT39" s="701"/>
      <c r="AU39" s="701"/>
      <c r="AV39" s="701"/>
      <c r="AW39" s="701"/>
      <c r="AX39" s="701"/>
      <c r="AY39" s="702"/>
      <c r="AZ39" s="634" t="s">
        <v>241</v>
      </c>
      <c r="BA39" s="635"/>
      <c r="BB39" s="635"/>
      <c r="BC39" s="635"/>
      <c r="BD39" s="664"/>
      <c r="BE39" s="664"/>
      <c r="BF39" s="677"/>
      <c r="BG39" s="631" t="s">
        <v>339</v>
      </c>
      <c r="BH39" s="632"/>
      <c r="BI39" s="632"/>
      <c r="BJ39" s="632"/>
      <c r="BK39" s="632"/>
      <c r="BL39" s="632"/>
      <c r="BM39" s="632"/>
      <c r="BN39" s="632"/>
      <c r="BO39" s="632"/>
      <c r="BP39" s="632"/>
      <c r="BQ39" s="632"/>
      <c r="BR39" s="632"/>
      <c r="BS39" s="632"/>
      <c r="BT39" s="632"/>
      <c r="BU39" s="633"/>
      <c r="BV39" s="634">
        <v>4320</v>
      </c>
      <c r="BW39" s="635"/>
      <c r="BX39" s="635"/>
      <c r="BY39" s="635"/>
      <c r="BZ39" s="635"/>
      <c r="CA39" s="635"/>
      <c r="CB39" s="644"/>
      <c r="CD39" s="631" t="s">
        <v>340</v>
      </c>
      <c r="CE39" s="632"/>
      <c r="CF39" s="632"/>
      <c r="CG39" s="632"/>
      <c r="CH39" s="632"/>
      <c r="CI39" s="632"/>
      <c r="CJ39" s="632"/>
      <c r="CK39" s="632"/>
      <c r="CL39" s="632"/>
      <c r="CM39" s="632"/>
      <c r="CN39" s="632"/>
      <c r="CO39" s="632"/>
      <c r="CP39" s="632"/>
      <c r="CQ39" s="633"/>
      <c r="CR39" s="634">
        <v>254579</v>
      </c>
      <c r="CS39" s="664"/>
      <c r="CT39" s="664"/>
      <c r="CU39" s="664"/>
      <c r="CV39" s="664"/>
      <c r="CW39" s="664"/>
      <c r="CX39" s="664"/>
      <c r="CY39" s="665"/>
      <c r="CZ39" s="639">
        <v>2.7</v>
      </c>
      <c r="DA39" s="661"/>
      <c r="DB39" s="661"/>
      <c r="DC39" s="666"/>
      <c r="DD39" s="643">
        <v>177824</v>
      </c>
      <c r="DE39" s="664"/>
      <c r="DF39" s="664"/>
      <c r="DG39" s="664"/>
      <c r="DH39" s="664"/>
      <c r="DI39" s="664"/>
      <c r="DJ39" s="664"/>
      <c r="DK39" s="665"/>
      <c r="DL39" s="643" t="s">
        <v>130</v>
      </c>
      <c r="DM39" s="664"/>
      <c r="DN39" s="664"/>
      <c r="DO39" s="664"/>
      <c r="DP39" s="664"/>
      <c r="DQ39" s="664"/>
      <c r="DR39" s="664"/>
      <c r="DS39" s="664"/>
      <c r="DT39" s="664"/>
      <c r="DU39" s="664"/>
      <c r="DV39" s="665"/>
      <c r="DW39" s="639" t="s">
        <v>241</v>
      </c>
      <c r="DX39" s="661"/>
      <c r="DY39" s="661"/>
      <c r="DZ39" s="661"/>
      <c r="EA39" s="661"/>
      <c r="EB39" s="661"/>
      <c r="EC39" s="662"/>
    </row>
    <row r="40" spans="2:133" ht="11.25" customHeight="1" x14ac:dyDescent="0.15">
      <c r="B40" s="631" t="s">
        <v>341</v>
      </c>
      <c r="C40" s="632"/>
      <c r="D40" s="632"/>
      <c r="E40" s="632"/>
      <c r="F40" s="632"/>
      <c r="G40" s="632"/>
      <c r="H40" s="632"/>
      <c r="I40" s="632"/>
      <c r="J40" s="632"/>
      <c r="K40" s="632"/>
      <c r="L40" s="632"/>
      <c r="M40" s="632"/>
      <c r="N40" s="632"/>
      <c r="O40" s="632"/>
      <c r="P40" s="632"/>
      <c r="Q40" s="633"/>
      <c r="R40" s="634" t="s">
        <v>130</v>
      </c>
      <c r="S40" s="635"/>
      <c r="T40" s="635"/>
      <c r="U40" s="635"/>
      <c r="V40" s="635"/>
      <c r="W40" s="635"/>
      <c r="X40" s="635"/>
      <c r="Y40" s="636"/>
      <c r="Z40" s="637" t="s">
        <v>230</v>
      </c>
      <c r="AA40" s="637"/>
      <c r="AB40" s="637"/>
      <c r="AC40" s="637"/>
      <c r="AD40" s="638" t="s">
        <v>130</v>
      </c>
      <c r="AE40" s="638"/>
      <c r="AF40" s="638"/>
      <c r="AG40" s="638"/>
      <c r="AH40" s="638"/>
      <c r="AI40" s="638"/>
      <c r="AJ40" s="638"/>
      <c r="AK40" s="638"/>
      <c r="AL40" s="639" t="s">
        <v>241</v>
      </c>
      <c r="AM40" s="640"/>
      <c r="AN40" s="640"/>
      <c r="AO40" s="641"/>
      <c r="AQ40" s="700" t="s">
        <v>342</v>
      </c>
      <c r="AR40" s="701"/>
      <c r="AS40" s="701"/>
      <c r="AT40" s="701"/>
      <c r="AU40" s="701"/>
      <c r="AV40" s="701"/>
      <c r="AW40" s="701"/>
      <c r="AX40" s="701"/>
      <c r="AY40" s="702"/>
      <c r="AZ40" s="634" t="s">
        <v>241</v>
      </c>
      <c r="BA40" s="635"/>
      <c r="BB40" s="635"/>
      <c r="BC40" s="635"/>
      <c r="BD40" s="664"/>
      <c r="BE40" s="664"/>
      <c r="BF40" s="677"/>
      <c r="BG40" s="681" t="s">
        <v>343</v>
      </c>
      <c r="BH40" s="682"/>
      <c r="BI40" s="682"/>
      <c r="BJ40" s="682"/>
      <c r="BK40" s="682"/>
      <c r="BL40" s="224"/>
      <c r="BM40" s="632" t="s">
        <v>344</v>
      </c>
      <c r="BN40" s="632"/>
      <c r="BO40" s="632"/>
      <c r="BP40" s="632"/>
      <c r="BQ40" s="632"/>
      <c r="BR40" s="632"/>
      <c r="BS40" s="632"/>
      <c r="BT40" s="632"/>
      <c r="BU40" s="633"/>
      <c r="BV40" s="634">
        <v>104</v>
      </c>
      <c r="BW40" s="635"/>
      <c r="BX40" s="635"/>
      <c r="BY40" s="635"/>
      <c r="BZ40" s="635"/>
      <c r="CA40" s="635"/>
      <c r="CB40" s="644"/>
      <c r="CD40" s="631" t="s">
        <v>345</v>
      </c>
      <c r="CE40" s="632"/>
      <c r="CF40" s="632"/>
      <c r="CG40" s="632"/>
      <c r="CH40" s="632"/>
      <c r="CI40" s="632"/>
      <c r="CJ40" s="632"/>
      <c r="CK40" s="632"/>
      <c r="CL40" s="632"/>
      <c r="CM40" s="632"/>
      <c r="CN40" s="632"/>
      <c r="CO40" s="632"/>
      <c r="CP40" s="632"/>
      <c r="CQ40" s="633"/>
      <c r="CR40" s="634">
        <v>4000</v>
      </c>
      <c r="CS40" s="635"/>
      <c r="CT40" s="635"/>
      <c r="CU40" s="635"/>
      <c r="CV40" s="635"/>
      <c r="CW40" s="635"/>
      <c r="CX40" s="635"/>
      <c r="CY40" s="636"/>
      <c r="CZ40" s="639">
        <v>0</v>
      </c>
      <c r="DA40" s="661"/>
      <c r="DB40" s="661"/>
      <c r="DC40" s="666"/>
      <c r="DD40" s="643" t="s">
        <v>130</v>
      </c>
      <c r="DE40" s="635"/>
      <c r="DF40" s="635"/>
      <c r="DG40" s="635"/>
      <c r="DH40" s="635"/>
      <c r="DI40" s="635"/>
      <c r="DJ40" s="635"/>
      <c r="DK40" s="636"/>
      <c r="DL40" s="643" t="s">
        <v>130</v>
      </c>
      <c r="DM40" s="635"/>
      <c r="DN40" s="635"/>
      <c r="DO40" s="635"/>
      <c r="DP40" s="635"/>
      <c r="DQ40" s="635"/>
      <c r="DR40" s="635"/>
      <c r="DS40" s="635"/>
      <c r="DT40" s="635"/>
      <c r="DU40" s="635"/>
      <c r="DV40" s="636"/>
      <c r="DW40" s="639" t="s">
        <v>130</v>
      </c>
      <c r="DX40" s="661"/>
      <c r="DY40" s="661"/>
      <c r="DZ40" s="661"/>
      <c r="EA40" s="661"/>
      <c r="EB40" s="661"/>
      <c r="EC40" s="662"/>
    </row>
    <row r="41" spans="2:133" ht="11.25" customHeight="1" x14ac:dyDescent="0.15">
      <c r="B41" s="631" t="s">
        <v>346</v>
      </c>
      <c r="C41" s="632"/>
      <c r="D41" s="632"/>
      <c r="E41" s="632"/>
      <c r="F41" s="632"/>
      <c r="G41" s="632"/>
      <c r="H41" s="632"/>
      <c r="I41" s="632"/>
      <c r="J41" s="632"/>
      <c r="K41" s="632"/>
      <c r="L41" s="632"/>
      <c r="M41" s="632"/>
      <c r="N41" s="632"/>
      <c r="O41" s="632"/>
      <c r="P41" s="632"/>
      <c r="Q41" s="633"/>
      <c r="R41" s="634" t="s">
        <v>230</v>
      </c>
      <c r="S41" s="635"/>
      <c r="T41" s="635"/>
      <c r="U41" s="635"/>
      <c r="V41" s="635"/>
      <c r="W41" s="635"/>
      <c r="X41" s="635"/>
      <c r="Y41" s="636"/>
      <c r="Z41" s="637" t="s">
        <v>230</v>
      </c>
      <c r="AA41" s="637"/>
      <c r="AB41" s="637"/>
      <c r="AC41" s="637"/>
      <c r="AD41" s="638" t="s">
        <v>230</v>
      </c>
      <c r="AE41" s="638"/>
      <c r="AF41" s="638"/>
      <c r="AG41" s="638"/>
      <c r="AH41" s="638"/>
      <c r="AI41" s="638"/>
      <c r="AJ41" s="638"/>
      <c r="AK41" s="638"/>
      <c r="AL41" s="639" t="s">
        <v>241</v>
      </c>
      <c r="AM41" s="640"/>
      <c r="AN41" s="640"/>
      <c r="AO41" s="641"/>
      <c r="AQ41" s="700" t="s">
        <v>347</v>
      </c>
      <c r="AR41" s="701"/>
      <c r="AS41" s="701"/>
      <c r="AT41" s="701"/>
      <c r="AU41" s="701"/>
      <c r="AV41" s="701"/>
      <c r="AW41" s="701"/>
      <c r="AX41" s="701"/>
      <c r="AY41" s="702"/>
      <c r="AZ41" s="634">
        <v>150320</v>
      </c>
      <c r="BA41" s="635"/>
      <c r="BB41" s="635"/>
      <c r="BC41" s="635"/>
      <c r="BD41" s="664"/>
      <c r="BE41" s="664"/>
      <c r="BF41" s="677"/>
      <c r="BG41" s="681"/>
      <c r="BH41" s="682"/>
      <c r="BI41" s="682"/>
      <c r="BJ41" s="682"/>
      <c r="BK41" s="682"/>
      <c r="BL41" s="224"/>
      <c r="BM41" s="632" t="s">
        <v>348</v>
      </c>
      <c r="BN41" s="632"/>
      <c r="BO41" s="632"/>
      <c r="BP41" s="632"/>
      <c r="BQ41" s="632"/>
      <c r="BR41" s="632"/>
      <c r="BS41" s="632"/>
      <c r="BT41" s="632"/>
      <c r="BU41" s="633"/>
      <c r="BV41" s="634">
        <v>1</v>
      </c>
      <c r="BW41" s="635"/>
      <c r="BX41" s="635"/>
      <c r="BY41" s="635"/>
      <c r="BZ41" s="635"/>
      <c r="CA41" s="635"/>
      <c r="CB41" s="644"/>
      <c r="CD41" s="631" t="s">
        <v>349</v>
      </c>
      <c r="CE41" s="632"/>
      <c r="CF41" s="632"/>
      <c r="CG41" s="632"/>
      <c r="CH41" s="632"/>
      <c r="CI41" s="632"/>
      <c r="CJ41" s="632"/>
      <c r="CK41" s="632"/>
      <c r="CL41" s="632"/>
      <c r="CM41" s="632"/>
      <c r="CN41" s="632"/>
      <c r="CO41" s="632"/>
      <c r="CP41" s="632"/>
      <c r="CQ41" s="633"/>
      <c r="CR41" s="634" t="s">
        <v>230</v>
      </c>
      <c r="CS41" s="664"/>
      <c r="CT41" s="664"/>
      <c r="CU41" s="664"/>
      <c r="CV41" s="664"/>
      <c r="CW41" s="664"/>
      <c r="CX41" s="664"/>
      <c r="CY41" s="665"/>
      <c r="CZ41" s="639" t="s">
        <v>241</v>
      </c>
      <c r="DA41" s="661"/>
      <c r="DB41" s="661"/>
      <c r="DC41" s="666"/>
      <c r="DD41" s="643" t="s">
        <v>130</v>
      </c>
      <c r="DE41" s="664"/>
      <c r="DF41" s="664"/>
      <c r="DG41" s="664"/>
      <c r="DH41" s="664"/>
      <c r="DI41" s="664"/>
      <c r="DJ41" s="664"/>
      <c r="DK41" s="665"/>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350</v>
      </c>
      <c r="C42" s="632"/>
      <c r="D42" s="632"/>
      <c r="E42" s="632"/>
      <c r="F42" s="632"/>
      <c r="G42" s="632"/>
      <c r="H42" s="632"/>
      <c r="I42" s="632"/>
      <c r="J42" s="632"/>
      <c r="K42" s="632"/>
      <c r="L42" s="632"/>
      <c r="M42" s="632"/>
      <c r="N42" s="632"/>
      <c r="O42" s="632"/>
      <c r="P42" s="632"/>
      <c r="Q42" s="633"/>
      <c r="R42" s="634">
        <v>261000</v>
      </c>
      <c r="S42" s="635"/>
      <c r="T42" s="635"/>
      <c r="U42" s="635"/>
      <c r="V42" s="635"/>
      <c r="W42" s="635"/>
      <c r="X42" s="635"/>
      <c r="Y42" s="636"/>
      <c r="Z42" s="637">
        <v>2.6</v>
      </c>
      <c r="AA42" s="637"/>
      <c r="AB42" s="637"/>
      <c r="AC42" s="637"/>
      <c r="AD42" s="638" t="s">
        <v>241</v>
      </c>
      <c r="AE42" s="638"/>
      <c r="AF42" s="638"/>
      <c r="AG42" s="638"/>
      <c r="AH42" s="638"/>
      <c r="AI42" s="638"/>
      <c r="AJ42" s="638"/>
      <c r="AK42" s="638"/>
      <c r="AL42" s="639" t="s">
        <v>230</v>
      </c>
      <c r="AM42" s="640"/>
      <c r="AN42" s="640"/>
      <c r="AO42" s="641"/>
      <c r="AQ42" s="717" t="s">
        <v>351</v>
      </c>
      <c r="AR42" s="718"/>
      <c r="AS42" s="718"/>
      <c r="AT42" s="718"/>
      <c r="AU42" s="718"/>
      <c r="AV42" s="718"/>
      <c r="AW42" s="718"/>
      <c r="AX42" s="718"/>
      <c r="AY42" s="719"/>
      <c r="AZ42" s="709">
        <v>591784</v>
      </c>
      <c r="BA42" s="710"/>
      <c r="BB42" s="710"/>
      <c r="BC42" s="710"/>
      <c r="BD42" s="693"/>
      <c r="BE42" s="693"/>
      <c r="BF42" s="695"/>
      <c r="BG42" s="683"/>
      <c r="BH42" s="684"/>
      <c r="BI42" s="684"/>
      <c r="BJ42" s="684"/>
      <c r="BK42" s="684"/>
      <c r="BL42" s="225"/>
      <c r="BM42" s="653" t="s">
        <v>352</v>
      </c>
      <c r="BN42" s="653"/>
      <c r="BO42" s="653"/>
      <c r="BP42" s="653"/>
      <c r="BQ42" s="653"/>
      <c r="BR42" s="653"/>
      <c r="BS42" s="653"/>
      <c r="BT42" s="653"/>
      <c r="BU42" s="654"/>
      <c r="BV42" s="709">
        <v>322</v>
      </c>
      <c r="BW42" s="710"/>
      <c r="BX42" s="710"/>
      <c r="BY42" s="710"/>
      <c r="BZ42" s="710"/>
      <c r="CA42" s="710"/>
      <c r="CB42" s="716"/>
      <c r="CD42" s="631" t="s">
        <v>353</v>
      </c>
      <c r="CE42" s="632"/>
      <c r="CF42" s="632"/>
      <c r="CG42" s="632"/>
      <c r="CH42" s="632"/>
      <c r="CI42" s="632"/>
      <c r="CJ42" s="632"/>
      <c r="CK42" s="632"/>
      <c r="CL42" s="632"/>
      <c r="CM42" s="632"/>
      <c r="CN42" s="632"/>
      <c r="CO42" s="632"/>
      <c r="CP42" s="632"/>
      <c r="CQ42" s="633"/>
      <c r="CR42" s="634">
        <v>275236</v>
      </c>
      <c r="CS42" s="635"/>
      <c r="CT42" s="635"/>
      <c r="CU42" s="635"/>
      <c r="CV42" s="635"/>
      <c r="CW42" s="635"/>
      <c r="CX42" s="635"/>
      <c r="CY42" s="636"/>
      <c r="CZ42" s="639">
        <v>2.9</v>
      </c>
      <c r="DA42" s="640"/>
      <c r="DB42" s="640"/>
      <c r="DC42" s="646"/>
      <c r="DD42" s="643">
        <v>139208</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354</v>
      </c>
      <c r="C43" s="653"/>
      <c r="D43" s="653"/>
      <c r="E43" s="653"/>
      <c r="F43" s="653"/>
      <c r="G43" s="653"/>
      <c r="H43" s="653"/>
      <c r="I43" s="653"/>
      <c r="J43" s="653"/>
      <c r="K43" s="653"/>
      <c r="L43" s="653"/>
      <c r="M43" s="653"/>
      <c r="N43" s="653"/>
      <c r="O43" s="653"/>
      <c r="P43" s="653"/>
      <c r="Q43" s="654"/>
      <c r="R43" s="709">
        <v>9917471</v>
      </c>
      <c r="S43" s="710"/>
      <c r="T43" s="710"/>
      <c r="U43" s="710"/>
      <c r="V43" s="710"/>
      <c r="W43" s="710"/>
      <c r="X43" s="710"/>
      <c r="Y43" s="711"/>
      <c r="Z43" s="712">
        <v>100</v>
      </c>
      <c r="AA43" s="712"/>
      <c r="AB43" s="712"/>
      <c r="AC43" s="712"/>
      <c r="AD43" s="713">
        <v>4543030</v>
      </c>
      <c r="AE43" s="713"/>
      <c r="AF43" s="713"/>
      <c r="AG43" s="713"/>
      <c r="AH43" s="713"/>
      <c r="AI43" s="713"/>
      <c r="AJ43" s="713"/>
      <c r="AK43" s="713"/>
      <c r="AL43" s="714">
        <v>100</v>
      </c>
      <c r="AM43" s="694"/>
      <c r="AN43" s="694"/>
      <c r="AO43" s="715"/>
      <c r="CD43" s="631" t="s">
        <v>355</v>
      </c>
      <c r="CE43" s="632"/>
      <c r="CF43" s="632"/>
      <c r="CG43" s="632"/>
      <c r="CH43" s="632"/>
      <c r="CI43" s="632"/>
      <c r="CJ43" s="632"/>
      <c r="CK43" s="632"/>
      <c r="CL43" s="632"/>
      <c r="CM43" s="632"/>
      <c r="CN43" s="632"/>
      <c r="CO43" s="632"/>
      <c r="CP43" s="632"/>
      <c r="CQ43" s="633"/>
      <c r="CR43" s="634">
        <v>8207</v>
      </c>
      <c r="CS43" s="664"/>
      <c r="CT43" s="664"/>
      <c r="CU43" s="664"/>
      <c r="CV43" s="664"/>
      <c r="CW43" s="664"/>
      <c r="CX43" s="664"/>
      <c r="CY43" s="665"/>
      <c r="CZ43" s="639">
        <v>0.1</v>
      </c>
      <c r="DA43" s="661"/>
      <c r="DB43" s="661"/>
      <c r="DC43" s="666"/>
      <c r="DD43" s="643">
        <v>8207</v>
      </c>
      <c r="DE43" s="664"/>
      <c r="DF43" s="664"/>
      <c r="DG43" s="664"/>
      <c r="DH43" s="664"/>
      <c r="DI43" s="664"/>
      <c r="DJ43" s="664"/>
      <c r="DK43" s="665"/>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9" t="s">
        <v>302</v>
      </c>
      <c r="CE44" s="670"/>
      <c r="CF44" s="631" t="s">
        <v>356</v>
      </c>
      <c r="CG44" s="632"/>
      <c r="CH44" s="632"/>
      <c r="CI44" s="632"/>
      <c r="CJ44" s="632"/>
      <c r="CK44" s="632"/>
      <c r="CL44" s="632"/>
      <c r="CM44" s="632"/>
      <c r="CN44" s="632"/>
      <c r="CO44" s="632"/>
      <c r="CP44" s="632"/>
      <c r="CQ44" s="633"/>
      <c r="CR44" s="634">
        <v>275236</v>
      </c>
      <c r="CS44" s="635"/>
      <c r="CT44" s="635"/>
      <c r="CU44" s="635"/>
      <c r="CV44" s="635"/>
      <c r="CW44" s="635"/>
      <c r="CX44" s="635"/>
      <c r="CY44" s="636"/>
      <c r="CZ44" s="639">
        <v>2.9</v>
      </c>
      <c r="DA44" s="640"/>
      <c r="DB44" s="640"/>
      <c r="DC44" s="646"/>
      <c r="DD44" s="643">
        <v>139208</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357</v>
      </c>
      <c r="CD45" s="671"/>
      <c r="CE45" s="672"/>
      <c r="CF45" s="631" t="s">
        <v>358</v>
      </c>
      <c r="CG45" s="632"/>
      <c r="CH45" s="632"/>
      <c r="CI45" s="632"/>
      <c r="CJ45" s="632"/>
      <c r="CK45" s="632"/>
      <c r="CL45" s="632"/>
      <c r="CM45" s="632"/>
      <c r="CN45" s="632"/>
      <c r="CO45" s="632"/>
      <c r="CP45" s="632"/>
      <c r="CQ45" s="633"/>
      <c r="CR45" s="634">
        <v>57768</v>
      </c>
      <c r="CS45" s="664"/>
      <c r="CT45" s="664"/>
      <c r="CU45" s="664"/>
      <c r="CV45" s="664"/>
      <c r="CW45" s="664"/>
      <c r="CX45" s="664"/>
      <c r="CY45" s="665"/>
      <c r="CZ45" s="639">
        <v>0.6</v>
      </c>
      <c r="DA45" s="661"/>
      <c r="DB45" s="661"/>
      <c r="DC45" s="666"/>
      <c r="DD45" s="643">
        <v>5172</v>
      </c>
      <c r="DE45" s="664"/>
      <c r="DF45" s="664"/>
      <c r="DG45" s="664"/>
      <c r="DH45" s="664"/>
      <c r="DI45" s="664"/>
      <c r="DJ45" s="664"/>
      <c r="DK45" s="665"/>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359</v>
      </c>
      <c r="CD46" s="671"/>
      <c r="CE46" s="672"/>
      <c r="CF46" s="631" t="s">
        <v>360</v>
      </c>
      <c r="CG46" s="632"/>
      <c r="CH46" s="632"/>
      <c r="CI46" s="632"/>
      <c r="CJ46" s="632"/>
      <c r="CK46" s="632"/>
      <c r="CL46" s="632"/>
      <c r="CM46" s="632"/>
      <c r="CN46" s="632"/>
      <c r="CO46" s="632"/>
      <c r="CP46" s="632"/>
      <c r="CQ46" s="633"/>
      <c r="CR46" s="634">
        <v>217468</v>
      </c>
      <c r="CS46" s="635"/>
      <c r="CT46" s="635"/>
      <c r="CU46" s="635"/>
      <c r="CV46" s="635"/>
      <c r="CW46" s="635"/>
      <c r="CX46" s="635"/>
      <c r="CY46" s="636"/>
      <c r="CZ46" s="639">
        <v>2.2999999999999998</v>
      </c>
      <c r="DA46" s="640"/>
      <c r="DB46" s="640"/>
      <c r="DC46" s="646"/>
      <c r="DD46" s="643">
        <v>134036</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361</v>
      </c>
      <c r="CD47" s="671"/>
      <c r="CE47" s="672"/>
      <c r="CF47" s="631" t="s">
        <v>362</v>
      </c>
      <c r="CG47" s="632"/>
      <c r="CH47" s="632"/>
      <c r="CI47" s="632"/>
      <c r="CJ47" s="632"/>
      <c r="CK47" s="632"/>
      <c r="CL47" s="632"/>
      <c r="CM47" s="632"/>
      <c r="CN47" s="632"/>
      <c r="CO47" s="632"/>
      <c r="CP47" s="632"/>
      <c r="CQ47" s="633"/>
      <c r="CR47" s="634" t="s">
        <v>230</v>
      </c>
      <c r="CS47" s="664"/>
      <c r="CT47" s="664"/>
      <c r="CU47" s="664"/>
      <c r="CV47" s="664"/>
      <c r="CW47" s="664"/>
      <c r="CX47" s="664"/>
      <c r="CY47" s="665"/>
      <c r="CZ47" s="639" t="s">
        <v>241</v>
      </c>
      <c r="DA47" s="661"/>
      <c r="DB47" s="661"/>
      <c r="DC47" s="666"/>
      <c r="DD47" s="643" t="s">
        <v>230</v>
      </c>
      <c r="DE47" s="664"/>
      <c r="DF47" s="664"/>
      <c r="DG47" s="664"/>
      <c r="DH47" s="664"/>
      <c r="DI47" s="664"/>
      <c r="DJ47" s="664"/>
      <c r="DK47" s="665"/>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3"/>
      <c r="CE48" s="674"/>
      <c r="CF48" s="631" t="s">
        <v>363</v>
      </c>
      <c r="CG48" s="632"/>
      <c r="CH48" s="632"/>
      <c r="CI48" s="632"/>
      <c r="CJ48" s="632"/>
      <c r="CK48" s="632"/>
      <c r="CL48" s="632"/>
      <c r="CM48" s="632"/>
      <c r="CN48" s="632"/>
      <c r="CO48" s="632"/>
      <c r="CP48" s="632"/>
      <c r="CQ48" s="633"/>
      <c r="CR48" s="634" t="s">
        <v>241</v>
      </c>
      <c r="CS48" s="635"/>
      <c r="CT48" s="635"/>
      <c r="CU48" s="635"/>
      <c r="CV48" s="635"/>
      <c r="CW48" s="635"/>
      <c r="CX48" s="635"/>
      <c r="CY48" s="636"/>
      <c r="CZ48" s="639" t="s">
        <v>230</v>
      </c>
      <c r="DA48" s="640"/>
      <c r="DB48" s="640"/>
      <c r="DC48" s="646"/>
      <c r="DD48" s="643" t="s">
        <v>241</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364</v>
      </c>
      <c r="CE49" s="653"/>
      <c r="CF49" s="653"/>
      <c r="CG49" s="653"/>
      <c r="CH49" s="653"/>
      <c r="CI49" s="653"/>
      <c r="CJ49" s="653"/>
      <c r="CK49" s="653"/>
      <c r="CL49" s="653"/>
      <c r="CM49" s="653"/>
      <c r="CN49" s="653"/>
      <c r="CO49" s="653"/>
      <c r="CP49" s="653"/>
      <c r="CQ49" s="654"/>
      <c r="CR49" s="709">
        <v>9416288</v>
      </c>
      <c r="CS49" s="693"/>
      <c r="CT49" s="693"/>
      <c r="CU49" s="693"/>
      <c r="CV49" s="693"/>
      <c r="CW49" s="693"/>
      <c r="CX49" s="693"/>
      <c r="CY49" s="720"/>
      <c r="CZ49" s="714">
        <v>100</v>
      </c>
      <c r="DA49" s="721"/>
      <c r="DB49" s="721"/>
      <c r="DC49" s="722"/>
      <c r="DD49" s="723">
        <v>5226018</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SkRdVM98G9Dsh87LnjBaG2s6fAQ+gVOEO+XgwI8tl0UBxyqER6CIQWh8sUUWPYo5PJXQNyza8TkHmpLPWXSRtg==" saltValue="TXrmk++pf+gimgBWs2Hw0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366</v>
      </c>
      <c r="DK2" s="760"/>
      <c r="DL2" s="760"/>
      <c r="DM2" s="760"/>
      <c r="DN2" s="760"/>
      <c r="DO2" s="761"/>
      <c r="DP2" s="229"/>
      <c r="DQ2" s="759" t="s">
        <v>367</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368</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369</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370</v>
      </c>
      <c r="B5" s="754"/>
      <c r="C5" s="754"/>
      <c r="D5" s="754"/>
      <c r="E5" s="754"/>
      <c r="F5" s="754"/>
      <c r="G5" s="754"/>
      <c r="H5" s="754"/>
      <c r="I5" s="754"/>
      <c r="J5" s="754"/>
      <c r="K5" s="754"/>
      <c r="L5" s="754"/>
      <c r="M5" s="754"/>
      <c r="N5" s="754"/>
      <c r="O5" s="754"/>
      <c r="P5" s="755"/>
      <c r="Q5" s="730" t="s">
        <v>371</v>
      </c>
      <c r="R5" s="731"/>
      <c r="S5" s="731"/>
      <c r="T5" s="731"/>
      <c r="U5" s="732"/>
      <c r="V5" s="730" t="s">
        <v>372</v>
      </c>
      <c r="W5" s="731"/>
      <c r="X5" s="731"/>
      <c r="Y5" s="731"/>
      <c r="Z5" s="732"/>
      <c r="AA5" s="730" t="s">
        <v>373</v>
      </c>
      <c r="AB5" s="731"/>
      <c r="AC5" s="731"/>
      <c r="AD5" s="731"/>
      <c r="AE5" s="731"/>
      <c r="AF5" s="763" t="s">
        <v>374</v>
      </c>
      <c r="AG5" s="731"/>
      <c r="AH5" s="731"/>
      <c r="AI5" s="731"/>
      <c r="AJ5" s="742"/>
      <c r="AK5" s="731" t="s">
        <v>375</v>
      </c>
      <c r="AL5" s="731"/>
      <c r="AM5" s="731"/>
      <c r="AN5" s="731"/>
      <c r="AO5" s="732"/>
      <c r="AP5" s="730" t="s">
        <v>376</v>
      </c>
      <c r="AQ5" s="731"/>
      <c r="AR5" s="731"/>
      <c r="AS5" s="731"/>
      <c r="AT5" s="732"/>
      <c r="AU5" s="730" t="s">
        <v>377</v>
      </c>
      <c r="AV5" s="731"/>
      <c r="AW5" s="731"/>
      <c r="AX5" s="731"/>
      <c r="AY5" s="742"/>
      <c r="AZ5" s="234"/>
      <c r="BA5" s="234"/>
      <c r="BB5" s="234"/>
      <c r="BC5" s="234"/>
      <c r="BD5" s="234"/>
      <c r="BE5" s="235"/>
      <c r="BF5" s="235"/>
      <c r="BG5" s="235"/>
      <c r="BH5" s="235"/>
      <c r="BI5" s="235"/>
      <c r="BJ5" s="235"/>
      <c r="BK5" s="235"/>
      <c r="BL5" s="235"/>
      <c r="BM5" s="235"/>
      <c r="BN5" s="235"/>
      <c r="BO5" s="235"/>
      <c r="BP5" s="235"/>
      <c r="BQ5" s="753" t="s">
        <v>378</v>
      </c>
      <c r="BR5" s="754"/>
      <c r="BS5" s="754"/>
      <c r="BT5" s="754"/>
      <c r="BU5" s="754"/>
      <c r="BV5" s="754"/>
      <c r="BW5" s="754"/>
      <c r="BX5" s="754"/>
      <c r="BY5" s="754"/>
      <c r="BZ5" s="754"/>
      <c r="CA5" s="754"/>
      <c r="CB5" s="754"/>
      <c r="CC5" s="754"/>
      <c r="CD5" s="754"/>
      <c r="CE5" s="754"/>
      <c r="CF5" s="754"/>
      <c r="CG5" s="755"/>
      <c r="CH5" s="730" t="s">
        <v>379</v>
      </c>
      <c r="CI5" s="731"/>
      <c r="CJ5" s="731"/>
      <c r="CK5" s="731"/>
      <c r="CL5" s="732"/>
      <c r="CM5" s="730" t="s">
        <v>380</v>
      </c>
      <c r="CN5" s="731"/>
      <c r="CO5" s="731"/>
      <c r="CP5" s="731"/>
      <c r="CQ5" s="732"/>
      <c r="CR5" s="730" t="s">
        <v>381</v>
      </c>
      <c r="CS5" s="731"/>
      <c r="CT5" s="731"/>
      <c r="CU5" s="731"/>
      <c r="CV5" s="732"/>
      <c r="CW5" s="730" t="s">
        <v>382</v>
      </c>
      <c r="CX5" s="731"/>
      <c r="CY5" s="731"/>
      <c r="CZ5" s="731"/>
      <c r="DA5" s="732"/>
      <c r="DB5" s="730" t="s">
        <v>383</v>
      </c>
      <c r="DC5" s="731"/>
      <c r="DD5" s="731"/>
      <c r="DE5" s="731"/>
      <c r="DF5" s="732"/>
      <c r="DG5" s="736" t="s">
        <v>384</v>
      </c>
      <c r="DH5" s="737"/>
      <c r="DI5" s="737"/>
      <c r="DJ5" s="737"/>
      <c r="DK5" s="738"/>
      <c r="DL5" s="736" t="s">
        <v>385</v>
      </c>
      <c r="DM5" s="737"/>
      <c r="DN5" s="737"/>
      <c r="DO5" s="737"/>
      <c r="DP5" s="738"/>
      <c r="DQ5" s="730" t="s">
        <v>386</v>
      </c>
      <c r="DR5" s="731"/>
      <c r="DS5" s="731"/>
      <c r="DT5" s="731"/>
      <c r="DU5" s="732"/>
      <c r="DV5" s="730" t="s">
        <v>377</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387</v>
      </c>
      <c r="C7" s="745"/>
      <c r="D7" s="745"/>
      <c r="E7" s="745"/>
      <c r="F7" s="745"/>
      <c r="G7" s="745"/>
      <c r="H7" s="745"/>
      <c r="I7" s="745"/>
      <c r="J7" s="745"/>
      <c r="K7" s="745"/>
      <c r="L7" s="745"/>
      <c r="M7" s="745"/>
      <c r="N7" s="745"/>
      <c r="O7" s="745"/>
      <c r="P7" s="746"/>
      <c r="Q7" s="747">
        <v>9917</v>
      </c>
      <c r="R7" s="748"/>
      <c r="S7" s="748"/>
      <c r="T7" s="748"/>
      <c r="U7" s="748"/>
      <c r="V7" s="748">
        <v>9416</v>
      </c>
      <c r="W7" s="748"/>
      <c r="X7" s="748"/>
      <c r="Y7" s="748"/>
      <c r="Z7" s="748"/>
      <c r="AA7" s="748">
        <v>501</v>
      </c>
      <c r="AB7" s="748"/>
      <c r="AC7" s="748"/>
      <c r="AD7" s="748"/>
      <c r="AE7" s="749"/>
      <c r="AF7" s="750">
        <v>421</v>
      </c>
      <c r="AG7" s="751"/>
      <c r="AH7" s="751"/>
      <c r="AI7" s="751"/>
      <c r="AJ7" s="752"/>
      <c r="AK7" s="787">
        <v>296</v>
      </c>
      <c r="AL7" s="788"/>
      <c r="AM7" s="788"/>
      <c r="AN7" s="788"/>
      <c r="AO7" s="788"/>
      <c r="AP7" s="788">
        <v>6775</v>
      </c>
      <c r="AQ7" s="788"/>
      <c r="AR7" s="788"/>
      <c r="AS7" s="788"/>
      <c r="AT7" s="788"/>
      <c r="AU7" s="789" t="s">
        <v>600</v>
      </c>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c r="BT7" s="766"/>
      <c r="BU7" s="766"/>
      <c r="BV7" s="766"/>
      <c r="BW7" s="766"/>
      <c r="BX7" s="766"/>
      <c r="BY7" s="766"/>
      <c r="BZ7" s="766"/>
      <c r="CA7" s="766"/>
      <c r="CB7" s="766"/>
      <c r="CC7" s="766"/>
      <c r="CD7" s="766"/>
      <c r="CE7" s="766"/>
      <c r="CF7" s="766"/>
      <c r="CG7" s="791"/>
      <c r="CH7" s="784"/>
      <c r="CI7" s="785"/>
      <c r="CJ7" s="785"/>
      <c r="CK7" s="785"/>
      <c r="CL7" s="786"/>
      <c r="CM7" s="784"/>
      <c r="CN7" s="785"/>
      <c r="CO7" s="785"/>
      <c r="CP7" s="785"/>
      <c r="CQ7" s="786"/>
      <c r="CR7" s="784"/>
      <c r="CS7" s="785"/>
      <c r="CT7" s="785"/>
      <c r="CU7" s="785"/>
      <c r="CV7" s="786"/>
      <c r="CW7" s="784"/>
      <c r="CX7" s="785"/>
      <c r="CY7" s="785"/>
      <c r="CZ7" s="785"/>
      <c r="DA7" s="786"/>
      <c r="DB7" s="784"/>
      <c r="DC7" s="785"/>
      <c r="DD7" s="785"/>
      <c r="DE7" s="785"/>
      <c r="DF7" s="786"/>
      <c r="DG7" s="784"/>
      <c r="DH7" s="785"/>
      <c r="DI7" s="785"/>
      <c r="DJ7" s="785"/>
      <c r="DK7" s="786"/>
      <c r="DL7" s="784"/>
      <c r="DM7" s="785"/>
      <c r="DN7" s="785"/>
      <c r="DO7" s="785"/>
      <c r="DP7" s="786"/>
      <c r="DQ7" s="784"/>
      <c r="DR7" s="785"/>
      <c r="DS7" s="785"/>
      <c r="DT7" s="785"/>
      <c r="DU7" s="786"/>
      <c r="DV7" s="765"/>
      <c r="DW7" s="766"/>
      <c r="DX7" s="766"/>
      <c r="DY7" s="766"/>
      <c r="DZ7" s="767"/>
      <c r="EA7" s="236"/>
    </row>
    <row r="8" spans="1:131" s="237" customFormat="1" ht="26.25" customHeight="1" x14ac:dyDescent="0.15">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388</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389</v>
      </c>
      <c r="B23" s="799" t="s">
        <v>390</v>
      </c>
      <c r="C23" s="800"/>
      <c r="D23" s="800"/>
      <c r="E23" s="800"/>
      <c r="F23" s="800"/>
      <c r="G23" s="800"/>
      <c r="H23" s="800"/>
      <c r="I23" s="800"/>
      <c r="J23" s="800"/>
      <c r="K23" s="800"/>
      <c r="L23" s="800"/>
      <c r="M23" s="800"/>
      <c r="N23" s="800"/>
      <c r="O23" s="800"/>
      <c r="P23" s="801"/>
      <c r="Q23" s="802">
        <v>9917</v>
      </c>
      <c r="R23" s="803"/>
      <c r="S23" s="803"/>
      <c r="T23" s="803"/>
      <c r="U23" s="803"/>
      <c r="V23" s="803">
        <v>9416</v>
      </c>
      <c r="W23" s="803"/>
      <c r="X23" s="803"/>
      <c r="Y23" s="803"/>
      <c r="Z23" s="803"/>
      <c r="AA23" s="803">
        <v>501</v>
      </c>
      <c r="AB23" s="803"/>
      <c r="AC23" s="803"/>
      <c r="AD23" s="803"/>
      <c r="AE23" s="804"/>
      <c r="AF23" s="805">
        <v>421</v>
      </c>
      <c r="AG23" s="803"/>
      <c r="AH23" s="803"/>
      <c r="AI23" s="803"/>
      <c r="AJ23" s="806"/>
      <c r="AK23" s="807"/>
      <c r="AL23" s="808"/>
      <c r="AM23" s="808"/>
      <c r="AN23" s="808"/>
      <c r="AO23" s="808"/>
      <c r="AP23" s="803">
        <v>6775</v>
      </c>
      <c r="AQ23" s="803"/>
      <c r="AR23" s="803"/>
      <c r="AS23" s="803"/>
      <c r="AT23" s="803"/>
      <c r="AU23" s="809"/>
      <c r="AV23" s="809"/>
      <c r="AW23" s="809"/>
      <c r="AX23" s="809"/>
      <c r="AY23" s="810"/>
      <c r="AZ23" s="818" t="s">
        <v>391</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392</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393</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370</v>
      </c>
      <c r="B26" s="754"/>
      <c r="C26" s="754"/>
      <c r="D26" s="754"/>
      <c r="E26" s="754"/>
      <c r="F26" s="754"/>
      <c r="G26" s="754"/>
      <c r="H26" s="754"/>
      <c r="I26" s="754"/>
      <c r="J26" s="754"/>
      <c r="K26" s="754"/>
      <c r="L26" s="754"/>
      <c r="M26" s="754"/>
      <c r="N26" s="754"/>
      <c r="O26" s="754"/>
      <c r="P26" s="755"/>
      <c r="Q26" s="730" t="s">
        <v>394</v>
      </c>
      <c r="R26" s="731"/>
      <c r="S26" s="731"/>
      <c r="T26" s="731"/>
      <c r="U26" s="732"/>
      <c r="V26" s="730" t="s">
        <v>395</v>
      </c>
      <c r="W26" s="731"/>
      <c r="X26" s="731"/>
      <c r="Y26" s="731"/>
      <c r="Z26" s="732"/>
      <c r="AA26" s="730" t="s">
        <v>396</v>
      </c>
      <c r="AB26" s="731"/>
      <c r="AC26" s="731"/>
      <c r="AD26" s="731"/>
      <c r="AE26" s="731"/>
      <c r="AF26" s="821" t="s">
        <v>397</v>
      </c>
      <c r="AG26" s="822"/>
      <c r="AH26" s="822"/>
      <c r="AI26" s="822"/>
      <c r="AJ26" s="823"/>
      <c r="AK26" s="731" t="s">
        <v>398</v>
      </c>
      <c r="AL26" s="731"/>
      <c r="AM26" s="731"/>
      <c r="AN26" s="731"/>
      <c r="AO26" s="732"/>
      <c r="AP26" s="730" t="s">
        <v>399</v>
      </c>
      <c r="AQ26" s="731"/>
      <c r="AR26" s="731"/>
      <c r="AS26" s="731"/>
      <c r="AT26" s="732"/>
      <c r="AU26" s="730" t="s">
        <v>400</v>
      </c>
      <c r="AV26" s="731"/>
      <c r="AW26" s="731"/>
      <c r="AX26" s="731"/>
      <c r="AY26" s="732"/>
      <c r="AZ26" s="730" t="s">
        <v>401</v>
      </c>
      <c r="BA26" s="731"/>
      <c r="BB26" s="731"/>
      <c r="BC26" s="731"/>
      <c r="BD26" s="732"/>
      <c r="BE26" s="730" t="s">
        <v>377</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402</v>
      </c>
      <c r="C28" s="745"/>
      <c r="D28" s="745"/>
      <c r="E28" s="745"/>
      <c r="F28" s="745"/>
      <c r="G28" s="745"/>
      <c r="H28" s="745"/>
      <c r="I28" s="745"/>
      <c r="J28" s="745"/>
      <c r="K28" s="745"/>
      <c r="L28" s="745"/>
      <c r="M28" s="745"/>
      <c r="N28" s="745"/>
      <c r="O28" s="745"/>
      <c r="P28" s="746"/>
      <c r="Q28" s="831">
        <v>2123</v>
      </c>
      <c r="R28" s="832"/>
      <c r="S28" s="832"/>
      <c r="T28" s="832"/>
      <c r="U28" s="832"/>
      <c r="V28" s="832">
        <v>2087</v>
      </c>
      <c r="W28" s="832"/>
      <c r="X28" s="832"/>
      <c r="Y28" s="832"/>
      <c r="Z28" s="832"/>
      <c r="AA28" s="832">
        <v>36</v>
      </c>
      <c r="AB28" s="832"/>
      <c r="AC28" s="832"/>
      <c r="AD28" s="832"/>
      <c r="AE28" s="833"/>
      <c r="AF28" s="834">
        <v>36</v>
      </c>
      <c r="AG28" s="832"/>
      <c r="AH28" s="832"/>
      <c r="AI28" s="832"/>
      <c r="AJ28" s="835"/>
      <c r="AK28" s="836">
        <v>150</v>
      </c>
      <c r="AL28" s="827"/>
      <c r="AM28" s="827"/>
      <c r="AN28" s="827"/>
      <c r="AO28" s="827"/>
      <c r="AP28" s="827" t="s">
        <v>584</v>
      </c>
      <c r="AQ28" s="827"/>
      <c r="AR28" s="827"/>
      <c r="AS28" s="827"/>
      <c r="AT28" s="827"/>
      <c r="AU28" s="827" t="s">
        <v>584</v>
      </c>
      <c r="AV28" s="827"/>
      <c r="AW28" s="827"/>
      <c r="AX28" s="827"/>
      <c r="AY28" s="827"/>
      <c r="AZ28" s="828"/>
      <c r="BA28" s="828"/>
      <c r="BB28" s="828"/>
      <c r="BC28" s="828"/>
      <c r="BD28" s="828"/>
      <c r="BE28" s="829" t="s">
        <v>601</v>
      </c>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403</v>
      </c>
      <c r="C29" s="769"/>
      <c r="D29" s="769"/>
      <c r="E29" s="769"/>
      <c r="F29" s="769"/>
      <c r="G29" s="769"/>
      <c r="H29" s="769"/>
      <c r="I29" s="769"/>
      <c r="J29" s="769"/>
      <c r="K29" s="769"/>
      <c r="L29" s="769"/>
      <c r="M29" s="769"/>
      <c r="N29" s="769"/>
      <c r="O29" s="769"/>
      <c r="P29" s="770"/>
      <c r="Q29" s="771">
        <v>1918</v>
      </c>
      <c r="R29" s="772"/>
      <c r="S29" s="772"/>
      <c r="T29" s="772"/>
      <c r="U29" s="772"/>
      <c r="V29" s="772">
        <v>1836</v>
      </c>
      <c r="W29" s="772"/>
      <c r="X29" s="772"/>
      <c r="Y29" s="772"/>
      <c r="Z29" s="772"/>
      <c r="AA29" s="772">
        <v>82</v>
      </c>
      <c r="AB29" s="772"/>
      <c r="AC29" s="772"/>
      <c r="AD29" s="772"/>
      <c r="AE29" s="773"/>
      <c r="AF29" s="774">
        <v>82</v>
      </c>
      <c r="AG29" s="775"/>
      <c r="AH29" s="775"/>
      <c r="AI29" s="775"/>
      <c r="AJ29" s="776"/>
      <c r="AK29" s="839">
        <v>296</v>
      </c>
      <c r="AL29" s="840"/>
      <c r="AM29" s="840"/>
      <c r="AN29" s="840"/>
      <c r="AO29" s="840"/>
      <c r="AP29" s="840" t="s">
        <v>584</v>
      </c>
      <c r="AQ29" s="840"/>
      <c r="AR29" s="840"/>
      <c r="AS29" s="840"/>
      <c r="AT29" s="840"/>
      <c r="AU29" s="840" t="s">
        <v>584</v>
      </c>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404</v>
      </c>
      <c r="C30" s="769"/>
      <c r="D30" s="769"/>
      <c r="E30" s="769"/>
      <c r="F30" s="769"/>
      <c r="G30" s="769"/>
      <c r="H30" s="769"/>
      <c r="I30" s="769"/>
      <c r="J30" s="769"/>
      <c r="K30" s="769"/>
      <c r="L30" s="769"/>
      <c r="M30" s="769"/>
      <c r="N30" s="769"/>
      <c r="O30" s="769"/>
      <c r="P30" s="770"/>
      <c r="Q30" s="771">
        <v>325</v>
      </c>
      <c r="R30" s="772"/>
      <c r="S30" s="772"/>
      <c r="T30" s="772"/>
      <c r="U30" s="772"/>
      <c r="V30" s="772">
        <v>318</v>
      </c>
      <c r="W30" s="772"/>
      <c r="X30" s="772"/>
      <c r="Y30" s="772"/>
      <c r="Z30" s="772"/>
      <c r="AA30" s="772">
        <v>7</v>
      </c>
      <c r="AB30" s="772"/>
      <c r="AC30" s="772"/>
      <c r="AD30" s="772"/>
      <c r="AE30" s="773"/>
      <c r="AF30" s="774">
        <v>7</v>
      </c>
      <c r="AG30" s="775"/>
      <c r="AH30" s="775"/>
      <c r="AI30" s="775"/>
      <c r="AJ30" s="776"/>
      <c r="AK30" s="839">
        <v>75</v>
      </c>
      <c r="AL30" s="840"/>
      <c r="AM30" s="840"/>
      <c r="AN30" s="840"/>
      <c r="AO30" s="840"/>
      <c r="AP30" s="840" t="s">
        <v>584</v>
      </c>
      <c r="AQ30" s="840"/>
      <c r="AR30" s="840"/>
      <c r="AS30" s="840"/>
      <c r="AT30" s="840"/>
      <c r="AU30" s="840" t="s">
        <v>584</v>
      </c>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405</v>
      </c>
      <c r="C31" s="769"/>
      <c r="D31" s="769"/>
      <c r="E31" s="769"/>
      <c r="F31" s="769"/>
      <c r="G31" s="769"/>
      <c r="H31" s="769"/>
      <c r="I31" s="769"/>
      <c r="J31" s="769"/>
      <c r="K31" s="769"/>
      <c r="L31" s="769"/>
      <c r="M31" s="769"/>
      <c r="N31" s="769"/>
      <c r="O31" s="769"/>
      <c r="P31" s="770"/>
      <c r="Q31" s="771">
        <v>244</v>
      </c>
      <c r="R31" s="772"/>
      <c r="S31" s="772"/>
      <c r="T31" s="772"/>
      <c r="U31" s="772"/>
      <c r="V31" s="772">
        <v>221</v>
      </c>
      <c r="W31" s="772"/>
      <c r="X31" s="772"/>
      <c r="Y31" s="772"/>
      <c r="Z31" s="772"/>
      <c r="AA31" s="772">
        <v>23</v>
      </c>
      <c r="AB31" s="772"/>
      <c r="AC31" s="772"/>
      <c r="AD31" s="772"/>
      <c r="AE31" s="773"/>
      <c r="AF31" s="774">
        <v>480</v>
      </c>
      <c r="AG31" s="775"/>
      <c r="AH31" s="775"/>
      <c r="AI31" s="775"/>
      <c r="AJ31" s="776"/>
      <c r="AK31" s="839">
        <v>38</v>
      </c>
      <c r="AL31" s="840"/>
      <c r="AM31" s="840"/>
      <c r="AN31" s="840"/>
      <c r="AO31" s="840"/>
      <c r="AP31" s="840">
        <v>904</v>
      </c>
      <c r="AQ31" s="840"/>
      <c r="AR31" s="840"/>
      <c r="AS31" s="840"/>
      <c r="AT31" s="840"/>
      <c r="AU31" s="840">
        <v>8</v>
      </c>
      <c r="AV31" s="840"/>
      <c r="AW31" s="840"/>
      <c r="AX31" s="840"/>
      <c r="AY31" s="840"/>
      <c r="AZ31" s="841"/>
      <c r="BA31" s="841"/>
      <c r="BB31" s="841"/>
      <c r="BC31" s="841"/>
      <c r="BD31" s="841"/>
      <c r="BE31" s="837" t="s">
        <v>406</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407</v>
      </c>
      <c r="C32" s="769"/>
      <c r="D32" s="769"/>
      <c r="E32" s="769"/>
      <c r="F32" s="769"/>
      <c r="G32" s="769"/>
      <c r="H32" s="769"/>
      <c r="I32" s="769"/>
      <c r="J32" s="769"/>
      <c r="K32" s="769"/>
      <c r="L32" s="769"/>
      <c r="M32" s="769"/>
      <c r="N32" s="769"/>
      <c r="O32" s="769"/>
      <c r="P32" s="770"/>
      <c r="Q32" s="771">
        <v>492</v>
      </c>
      <c r="R32" s="772"/>
      <c r="S32" s="772"/>
      <c r="T32" s="772"/>
      <c r="U32" s="772"/>
      <c r="V32" s="772">
        <v>615</v>
      </c>
      <c r="W32" s="772"/>
      <c r="X32" s="772"/>
      <c r="Y32" s="772"/>
      <c r="Z32" s="772"/>
      <c r="AA32" s="772">
        <v>-123</v>
      </c>
      <c r="AB32" s="772"/>
      <c r="AC32" s="772"/>
      <c r="AD32" s="772"/>
      <c r="AE32" s="773"/>
      <c r="AF32" s="774">
        <v>72</v>
      </c>
      <c r="AG32" s="775"/>
      <c r="AH32" s="775"/>
      <c r="AI32" s="775"/>
      <c r="AJ32" s="776"/>
      <c r="AK32" s="839">
        <v>253</v>
      </c>
      <c r="AL32" s="840"/>
      <c r="AM32" s="840"/>
      <c r="AN32" s="840"/>
      <c r="AO32" s="840"/>
      <c r="AP32" s="840">
        <v>4447</v>
      </c>
      <c r="AQ32" s="840"/>
      <c r="AR32" s="840"/>
      <c r="AS32" s="840"/>
      <c r="AT32" s="840"/>
      <c r="AU32" s="840">
        <v>3491</v>
      </c>
      <c r="AV32" s="840"/>
      <c r="AW32" s="840"/>
      <c r="AX32" s="840"/>
      <c r="AY32" s="840"/>
      <c r="AZ32" s="841"/>
      <c r="BA32" s="841"/>
      <c r="BB32" s="841"/>
      <c r="BC32" s="841"/>
      <c r="BD32" s="841"/>
      <c r="BE32" s="837" t="s">
        <v>408</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39"/>
      <c r="AL33" s="840"/>
      <c r="AM33" s="840"/>
      <c r="AN33" s="840"/>
      <c r="AO33" s="840"/>
      <c r="AP33" s="840"/>
      <c r="AQ33" s="840"/>
      <c r="AR33" s="840"/>
      <c r="AS33" s="840"/>
      <c r="AT33" s="840"/>
      <c r="AU33" s="840"/>
      <c r="AV33" s="840"/>
      <c r="AW33" s="840"/>
      <c r="AX33" s="840"/>
      <c r="AY33" s="840"/>
      <c r="AZ33" s="841"/>
      <c r="BA33" s="841"/>
      <c r="BB33" s="841"/>
      <c r="BC33" s="841"/>
      <c r="BD33" s="841"/>
      <c r="BE33" s="837"/>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409</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389</v>
      </c>
      <c r="B63" s="799" t="s">
        <v>410</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677</v>
      </c>
      <c r="AG63" s="851"/>
      <c r="AH63" s="851"/>
      <c r="AI63" s="851"/>
      <c r="AJ63" s="852"/>
      <c r="AK63" s="853"/>
      <c r="AL63" s="848"/>
      <c r="AM63" s="848"/>
      <c r="AN63" s="848"/>
      <c r="AO63" s="848"/>
      <c r="AP63" s="851">
        <v>5351</v>
      </c>
      <c r="AQ63" s="851"/>
      <c r="AR63" s="851"/>
      <c r="AS63" s="851"/>
      <c r="AT63" s="851"/>
      <c r="AU63" s="851">
        <v>3499</v>
      </c>
      <c r="AV63" s="851"/>
      <c r="AW63" s="851"/>
      <c r="AX63" s="851"/>
      <c r="AY63" s="851"/>
      <c r="AZ63" s="855"/>
      <c r="BA63" s="855"/>
      <c r="BB63" s="855"/>
      <c r="BC63" s="855"/>
      <c r="BD63" s="855"/>
      <c r="BE63" s="856"/>
      <c r="BF63" s="856"/>
      <c r="BG63" s="856"/>
      <c r="BH63" s="856"/>
      <c r="BI63" s="857"/>
      <c r="BJ63" s="858" t="s">
        <v>411</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412</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413</v>
      </c>
      <c r="B66" s="754"/>
      <c r="C66" s="754"/>
      <c r="D66" s="754"/>
      <c r="E66" s="754"/>
      <c r="F66" s="754"/>
      <c r="G66" s="754"/>
      <c r="H66" s="754"/>
      <c r="I66" s="754"/>
      <c r="J66" s="754"/>
      <c r="K66" s="754"/>
      <c r="L66" s="754"/>
      <c r="M66" s="754"/>
      <c r="N66" s="754"/>
      <c r="O66" s="754"/>
      <c r="P66" s="755"/>
      <c r="Q66" s="730" t="s">
        <v>414</v>
      </c>
      <c r="R66" s="731"/>
      <c r="S66" s="731"/>
      <c r="T66" s="731"/>
      <c r="U66" s="732"/>
      <c r="V66" s="730" t="s">
        <v>395</v>
      </c>
      <c r="W66" s="731"/>
      <c r="X66" s="731"/>
      <c r="Y66" s="731"/>
      <c r="Z66" s="732"/>
      <c r="AA66" s="730" t="s">
        <v>415</v>
      </c>
      <c r="AB66" s="731"/>
      <c r="AC66" s="731"/>
      <c r="AD66" s="731"/>
      <c r="AE66" s="732"/>
      <c r="AF66" s="861" t="s">
        <v>416</v>
      </c>
      <c r="AG66" s="822"/>
      <c r="AH66" s="822"/>
      <c r="AI66" s="822"/>
      <c r="AJ66" s="862"/>
      <c r="AK66" s="730" t="s">
        <v>417</v>
      </c>
      <c r="AL66" s="754"/>
      <c r="AM66" s="754"/>
      <c r="AN66" s="754"/>
      <c r="AO66" s="755"/>
      <c r="AP66" s="730" t="s">
        <v>418</v>
      </c>
      <c r="AQ66" s="731"/>
      <c r="AR66" s="731"/>
      <c r="AS66" s="731"/>
      <c r="AT66" s="732"/>
      <c r="AU66" s="730" t="s">
        <v>419</v>
      </c>
      <c r="AV66" s="731"/>
      <c r="AW66" s="731"/>
      <c r="AX66" s="731"/>
      <c r="AY66" s="732"/>
      <c r="AZ66" s="730" t="s">
        <v>377</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585</v>
      </c>
      <c r="C68" s="877"/>
      <c r="D68" s="877"/>
      <c r="E68" s="877"/>
      <c r="F68" s="877"/>
      <c r="G68" s="877"/>
      <c r="H68" s="877"/>
      <c r="I68" s="877"/>
      <c r="J68" s="877"/>
      <c r="K68" s="877"/>
      <c r="L68" s="877"/>
      <c r="M68" s="877"/>
      <c r="N68" s="877"/>
      <c r="O68" s="877"/>
      <c r="P68" s="878"/>
      <c r="Q68" s="879">
        <v>1820</v>
      </c>
      <c r="R68" s="873"/>
      <c r="S68" s="873"/>
      <c r="T68" s="873"/>
      <c r="U68" s="873"/>
      <c r="V68" s="873">
        <v>1688</v>
      </c>
      <c r="W68" s="873"/>
      <c r="X68" s="873"/>
      <c r="Y68" s="873"/>
      <c r="Z68" s="873"/>
      <c r="AA68" s="873">
        <v>131</v>
      </c>
      <c r="AB68" s="873"/>
      <c r="AC68" s="873"/>
      <c r="AD68" s="873"/>
      <c r="AE68" s="873"/>
      <c r="AF68" s="873">
        <v>131</v>
      </c>
      <c r="AG68" s="873"/>
      <c r="AH68" s="873"/>
      <c r="AI68" s="873"/>
      <c r="AJ68" s="873"/>
      <c r="AK68" s="873" t="s">
        <v>599</v>
      </c>
      <c r="AL68" s="873"/>
      <c r="AM68" s="873"/>
      <c r="AN68" s="873"/>
      <c r="AO68" s="873"/>
      <c r="AP68" s="873">
        <v>1938</v>
      </c>
      <c r="AQ68" s="873"/>
      <c r="AR68" s="873"/>
      <c r="AS68" s="873"/>
      <c r="AT68" s="873"/>
      <c r="AU68" s="873">
        <v>369</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586</v>
      </c>
      <c r="C69" s="881"/>
      <c r="D69" s="881"/>
      <c r="E69" s="881"/>
      <c r="F69" s="881"/>
      <c r="G69" s="881"/>
      <c r="H69" s="881"/>
      <c r="I69" s="881"/>
      <c r="J69" s="881"/>
      <c r="K69" s="881"/>
      <c r="L69" s="881"/>
      <c r="M69" s="881"/>
      <c r="N69" s="881"/>
      <c r="O69" s="881"/>
      <c r="P69" s="882"/>
      <c r="Q69" s="883">
        <v>43</v>
      </c>
      <c r="R69" s="840"/>
      <c r="S69" s="840"/>
      <c r="T69" s="840"/>
      <c r="U69" s="840"/>
      <c r="V69" s="840">
        <v>31</v>
      </c>
      <c r="W69" s="840"/>
      <c r="X69" s="840"/>
      <c r="Y69" s="840"/>
      <c r="Z69" s="840"/>
      <c r="AA69" s="840">
        <v>12</v>
      </c>
      <c r="AB69" s="840"/>
      <c r="AC69" s="840"/>
      <c r="AD69" s="840"/>
      <c r="AE69" s="840"/>
      <c r="AF69" s="840">
        <v>12</v>
      </c>
      <c r="AG69" s="840"/>
      <c r="AH69" s="840"/>
      <c r="AI69" s="840"/>
      <c r="AJ69" s="840"/>
      <c r="AK69" s="840" t="s">
        <v>599</v>
      </c>
      <c r="AL69" s="840"/>
      <c r="AM69" s="840"/>
      <c r="AN69" s="840"/>
      <c r="AO69" s="840"/>
      <c r="AP69" s="840" t="s">
        <v>599</v>
      </c>
      <c r="AQ69" s="840"/>
      <c r="AR69" s="840"/>
      <c r="AS69" s="840"/>
      <c r="AT69" s="840"/>
      <c r="AU69" s="840" t="s">
        <v>599</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587</v>
      </c>
      <c r="C70" s="881"/>
      <c r="D70" s="881"/>
      <c r="E70" s="881"/>
      <c r="F70" s="881"/>
      <c r="G70" s="881"/>
      <c r="H70" s="881"/>
      <c r="I70" s="881"/>
      <c r="J70" s="881"/>
      <c r="K70" s="881"/>
      <c r="L70" s="881"/>
      <c r="M70" s="881"/>
      <c r="N70" s="881"/>
      <c r="O70" s="881"/>
      <c r="P70" s="882"/>
      <c r="Q70" s="883">
        <v>73</v>
      </c>
      <c r="R70" s="840"/>
      <c r="S70" s="840"/>
      <c r="T70" s="840"/>
      <c r="U70" s="840"/>
      <c r="V70" s="840">
        <v>69</v>
      </c>
      <c r="W70" s="840"/>
      <c r="X70" s="840"/>
      <c r="Y70" s="840"/>
      <c r="Z70" s="840"/>
      <c r="AA70" s="840">
        <v>4</v>
      </c>
      <c r="AB70" s="840"/>
      <c r="AC70" s="840"/>
      <c r="AD70" s="840"/>
      <c r="AE70" s="840"/>
      <c r="AF70" s="840">
        <v>4</v>
      </c>
      <c r="AG70" s="840"/>
      <c r="AH70" s="840"/>
      <c r="AI70" s="840"/>
      <c r="AJ70" s="840"/>
      <c r="AK70" s="840" t="s">
        <v>599</v>
      </c>
      <c r="AL70" s="840"/>
      <c r="AM70" s="840"/>
      <c r="AN70" s="840"/>
      <c r="AO70" s="840"/>
      <c r="AP70" s="840" t="s">
        <v>599</v>
      </c>
      <c r="AQ70" s="840"/>
      <c r="AR70" s="840"/>
      <c r="AS70" s="840"/>
      <c r="AT70" s="840"/>
      <c r="AU70" s="840" t="s">
        <v>599</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t="s">
        <v>588</v>
      </c>
      <c r="C71" s="881"/>
      <c r="D71" s="881"/>
      <c r="E71" s="881"/>
      <c r="F71" s="881"/>
      <c r="G71" s="881"/>
      <c r="H71" s="881"/>
      <c r="I71" s="881"/>
      <c r="J71" s="881"/>
      <c r="K71" s="881"/>
      <c r="L71" s="881"/>
      <c r="M71" s="881"/>
      <c r="N71" s="881"/>
      <c r="O71" s="881"/>
      <c r="P71" s="882"/>
      <c r="Q71" s="883">
        <v>7622</v>
      </c>
      <c r="R71" s="840"/>
      <c r="S71" s="840"/>
      <c r="T71" s="840"/>
      <c r="U71" s="840"/>
      <c r="V71" s="840">
        <v>7593</v>
      </c>
      <c r="W71" s="840"/>
      <c r="X71" s="840"/>
      <c r="Y71" s="840"/>
      <c r="Z71" s="840"/>
      <c r="AA71" s="840">
        <v>29</v>
      </c>
      <c r="AB71" s="840"/>
      <c r="AC71" s="840"/>
      <c r="AD71" s="840"/>
      <c r="AE71" s="840"/>
      <c r="AF71" s="840">
        <v>29</v>
      </c>
      <c r="AG71" s="840"/>
      <c r="AH71" s="840"/>
      <c r="AI71" s="840"/>
      <c r="AJ71" s="840"/>
      <c r="AK71" s="840">
        <v>790</v>
      </c>
      <c r="AL71" s="840"/>
      <c r="AM71" s="840"/>
      <c r="AN71" s="840"/>
      <c r="AO71" s="840"/>
      <c r="AP71" s="840" t="s">
        <v>599</v>
      </c>
      <c r="AQ71" s="840"/>
      <c r="AR71" s="840"/>
      <c r="AS71" s="840"/>
      <c r="AT71" s="840"/>
      <c r="AU71" s="840" t="s">
        <v>599</v>
      </c>
      <c r="AV71" s="840"/>
      <c r="AW71" s="840"/>
      <c r="AX71" s="840"/>
      <c r="AY71" s="840"/>
      <c r="AZ71" s="837" t="s">
        <v>602</v>
      </c>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t="s">
        <v>589</v>
      </c>
      <c r="C72" s="881"/>
      <c r="D72" s="881"/>
      <c r="E72" s="881"/>
      <c r="F72" s="881"/>
      <c r="G72" s="881"/>
      <c r="H72" s="881"/>
      <c r="I72" s="881"/>
      <c r="J72" s="881"/>
      <c r="K72" s="881"/>
      <c r="L72" s="881"/>
      <c r="M72" s="881"/>
      <c r="N72" s="881"/>
      <c r="O72" s="881"/>
      <c r="P72" s="882"/>
      <c r="Q72" s="883">
        <v>107</v>
      </c>
      <c r="R72" s="840"/>
      <c r="S72" s="840"/>
      <c r="T72" s="840"/>
      <c r="U72" s="840"/>
      <c r="V72" s="840">
        <v>100</v>
      </c>
      <c r="W72" s="840"/>
      <c r="X72" s="840"/>
      <c r="Y72" s="840"/>
      <c r="Z72" s="840"/>
      <c r="AA72" s="840">
        <v>6</v>
      </c>
      <c r="AB72" s="840"/>
      <c r="AC72" s="840"/>
      <c r="AD72" s="840"/>
      <c r="AE72" s="840"/>
      <c r="AF72" s="840">
        <v>6</v>
      </c>
      <c r="AG72" s="840"/>
      <c r="AH72" s="840"/>
      <c r="AI72" s="840"/>
      <c r="AJ72" s="840"/>
      <c r="AK72" s="840" t="s">
        <v>599</v>
      </c>
      <c r="AL72" s="840"/>
      <c r="AM72" s="840"/>
      <c r="AN72" s="840"/>
      <c r="AO72" s="840"/>
      <c r="AP72" s="840">
        <v>7</v>
      </c>
      <c r="AQ72" s="840"/>
      <c r="AR72" s="840"/>
      <c r="AS72" s="840"/>
      <c r="AT72" s="840"/>
      <c r="AU72" s="840" t="s">
        <v>599</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t="s">
        <v>590</v>
      </c>
      <c r="C73" s="881"/>
      <c r="D73" s="881"/>
      <c r="E73" s="881"/>
      <c r="F73" s="881"/>
      <c r="G73" s="881"/>
      <c r="H73" s="881"/>
      <c r="I73" s="881"/>
      <c r="J73" s="881"/>
      <c r="K73" s="881"/>
      <c r="L73" s="881"/>
      <c r="M73" s="881"/>
      <c r="N73" s="881"/>
      <c r="O73" s="881"/>
      <c r="P73" s="882"/>
      <c r="Q73" s="883">
        <v>807</v>
      </c>
      <c r="R73" s="840"/>
      <c r="S73" s="840"/>
      <c r="T73" s="840"/>
      <c r="U73" s="840"/>
      <c r="V73" s="840">
        <v>723</v>
      </c>
      <c r="W73" s="840"/>
      <c r="X73" s="840"/>
      <c r="Y73" s="840"/>
      <c r="Z73" s="840"/>
      <c r="AA73" s="840">
        <v>84</v>
      </c>
      <c r="AB73" s="840"/>
      <c r="AC73" s="840"/>
      <c r="AD73" s="840"/>
      <c r="AE73" s="840"/>
      <c r="AF73" s="840">
        <v>84</v>
      </c>
      <c r="AG73" s="840"/>
      <c r="AH73" s="840"/>
      <c r="AI73" s="840"/>
      <c r="AJ73" s="840"/>
      <c r="AK73" s="840" t="s">
        <v>599</v>
      </c>
      <c r="AL73" s="840"/>
      <c r="AM73" s="840"/>
      <c r="AN73" s="840"/>
      <c r="AO73" s="840"/>
      <c r="AP73" s="840">
        <v>99</v>
      </c>
      <c r="AQ73" s="840"/>
      <c r="AR73" s="840"/>
      <c r="AS73" s="840"/>
      <c r="AT73" s="840"/>
      <c r="AU73" s="840">
        <v>48</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t="s">
        <v>591</v>
      </c>
      <c r="C74" s="881"/>
      <c r="D74" s="881"/>
      <c r="E74" s="881"/>
      <c r="F74" s="881"/>
      <c r="G74" s="881"/>
      <c r="H74" s="881"/>
      <c r="I74" s="881"/>
      <c r="J74" s="881"/>
      <c r="K74" s="881"/>
      <c r="L74" s="881"/>
      <c r="M74" s="881"/>
      <c r="N74" s="881"/>
      <c r="O74" s="881"/>
      <c r="P74" s="882"/>
      <c r="Q74" s="883">
        <v>264</v>
      </c>
      <c r="R74" s="840"/>
      <c r="S74" s="840"/>
      <c r="T74" s="840"/>
      <c r="U74" s="840"/>
      <c r="V74" s="840">
        <v>227</v>
      </c>
      <c r="W74" s="840"/>
      <c r="X74" s="840"/>
      <c r="Y74" s="840"/>
      <c r="Z74" s="840"/>
      <c r="AA74" s="840">
        <v>36</v>
      </c>
      <c r="AB74" s="840"/>
      <c r="AC74" s="840"/>
      <c r="AD74" s="840"/>
      <c r="AE74" s="840"/>
      <c r="AF74" s="840">
        <v>36</v>
      </c>
      <c r="AG74" s="840"/>
      <c r="AH74" s="840"/>
      <c r="AI74" s="840"/>
      <c r="AJ74" s="840"/>
      <c r="AK74" s="840" t="s">
        <v>599</v>
      </c>
      <c r="AL74" s="840"/>
      <c r="AM74" s="840"/>
      <c r="AN74" s="840"/>
      <c r="AO74" s="840"/>
      <c r="AP74" s="840" t="s">
        <v>599</v>
      </c>
      <c r="AQ74" s="840"/>
      <c r="AR74" s="840"/>
      <c r="AS74" s="840"/>
      <c r="AT74" s="840"/>
      <c r="AU74" s="840" t="s">
        <v>599</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t="s">
        <v>592</v>
      </c>
      <c r="C75" s="881"/>
      <c r="D75" s="881"/>
      <c r="E75" s="881"/>
      <c r="F75" s="881"/>
      <c r="G75" s="881"/>
      <c r="H75" s="881"/>
      <c r="I75" s="881"/>
      <c r="J75" s="881"/>
      <c r="K75" s="881"/>
      <c r="L75" s="881"/>
      <c r="M75" s="881"/>
      <c r="N75" s="881"/>
      <c r="O75" s="881"/>
      <c r="P75" s="882"/>
      <c r="Q75" s="884">
        <v>261826</v>
      </c>
      <c r="R75" s="885"/>
      <c r="S75" s="885"/>
      <c r="T75" s="885"/>
      <c r="U75" s="839"/>
      <c r="V75" s="886">
        <v>245795</v>
      </c>
      <c r="W75" s="885"/>
      <c r="X75" s="885"/>
      <c r="Y75" s="885"/>
      <c r="Z75" s="839"/>
      <c r="AA75" s="886">
        <v>16031</v>
      </c>
      <c r="AB75" s="885"/>
      <c r="AC75" s="885"/>
      <c r="AD75" s="885"/>
      <c r="AE75" s="839"/>
      <c r="AF75" s="886">
        <v>16031</v>
      </c>
      <c r="AG75" s="885"/>
      <c r="AH75" s="885"/>
      <c r="AI75" s="885"/>
      <c r="AJ75" s="839"/>
      <c r="AK75" s="886" t="s">
        <v>599</v>
      </c>
      <c r="AL75" s="885"/>
      <c r="AM75" s="885"/>
      <c r="AN75" s="885"/>
      <c r="AO75" s="839"/>
      <c r="AP75" s="886" t="s">
        <v>599</v>
      </c>
      <c r="AQ75" s="885"/>
      <c r="AR75" s="885"/>
      <c r="AS75" s="885"/>
      <c r="AT75" s="839"/>
      <c r="AU75" s="886" t="s">
        <v>599</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t="s">
        <v>593</v>
      </c>
      <c r="C76" s="881"/>
      <c r="D76" s="881"/>
      <c r="E76" s="881"/>
      <c r="F76" s="881"/>
      <c r="G76" s="881"/>
      <c r="H76" s="881"/>
      <c r="I76" s="881"/>
      <c r="J76" s="881"/>
      <c r="K76" s="881"/>
      <c r="L76" s="881"/>
      <c r="M76" s="881"/>
      <c r="N76" s="881"/>
      <c r="O76" s="881"/>
      <c r="P76" s="882"/>
      <c r="Q76" s="884">
        <v>29662</v>
      </c>
      <c r="R76" s="885"/>
      <c r="S76" s="885"/>
      <c r="T76" s="885"/>
      <c r="U76" s="839"/>
      <c r="V76" s="886">
        <v>29562</v>
      </c>
      <c r="W76" s="885"/>
      <c r="X76" s="885"/>
      <c r="Y76" s="885"/>
      <c r="Z76" s="839"/>
      <c r="AA76" s="886">
        <v>100</v>
      </c>
      <c r="AB76" s="885"/>
      <c r="AC76" s="885"/>
      <c r="AD76" s="885"/>
      <c r="AE76" s="839"/>
      <c r="AF76" s="886">
        <v>100</v>
      </c>
      <c r="AG76" s="885"/>
      <c r="AH76" s="885"/>
      <c r="AI76" s="885"/>
      <c r="AJ76" s="839"/>
      <c r="AK76" s="886" t="s">
        <v>599</v>
      </c>
      <c r="AL76" s="885"/>
      <c r="AM76" s="885"/>
      <c r="AN76" s="885"/>
      <c r="AO76" s="839"/>
      <c r="AP76" s="886" t="s">
        <v>599</v>
      </c>
      <c r="AQ76" s="885"/>
      <c r="AR76" s="885"/>
      <c r="AS76" s="885"/>
      <c r="AT76" s="839"/>
      <c r="AU76" s="886" t="s">
        <v>599</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389</v>
      </c>
      <c r="B88" s="799" t="s">
        <v>420</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16433</v>
      </c>
      <c r="AG88" s="851"/>
      <c r="AH88" s="851"/>
      <c r="AI88" s="851"/>
      <c r="AJ88" s="851"/>
      <c r="AK88" s="848"/>
      <c r="AL88" s="848"/>
      <c r="AM88" s="848"/>
      <c r="AN88" s="848"/>
      <c r="AO88" s="848"/>
      <c r="AP88" s="851">
        <v>2044</v>
      </c>
      <c r="AQ88" s="851"/>
      <c r="AR88" s="851"/>
      <c r="AS88" s="851"/>
      <c r="AT88" s="851"/>
      <c r="AU88" s="851">
        <v>417</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389</v>
      </c>
      <c r="BR102" s="799" t="s">
        <v>421</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422</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423</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424</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425</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426</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427</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428</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429</v>
      </c>
      <c r="AB109" s="900"/>
      <c r="AC109" s="900"/>
      <c r="AD109" s="900"/>
      <c r="AE109" s="901"/>
      <c r="AF109" s="899" t="s">
        <v>430</v>
      </c>
      <c r="AG109" s="900"/>
      <c r="AH109" s="900"/>
      <c r="AI109" s="900"/>
      <c r="AJ109" s="901"/>
      <c r="AK109" s="899" t="s">
        <v>305</v>
      </c>
      <c r="AL109" s="900"/>
      <c r="AM109" s="900"/>
      <c r="AN109" s="900"/>
      <c r="AO109" s="901"/>
      <c r="AP109" s="899" t="s">
        <v>431</v>
      </c>
      <c r="AQ109" s="900"/>
      <c r="AR109" s="900"/>
      <c r="AS109" s="900"/>
      <c r="AT109" s="902"/>
      <c r="AU109" s="919" t="s">
        <v>428</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429</v>
      </c>
      <c r="BR109" s="900"/>
      <c r="BS109" s="900"/>
      <c r="BT109" s="900"/>
      <c r="BU109" s="901"/>
      <c r="BV109" s="899" t="s">
        <v>430</v>
      </c>
      <c r="BW109" s="900"/>
      <c r="BX109" s="900"/>
      <c r="BY109" s="900"/>
      <c r="BZ109" s="901"/>
      <c r="CA109" s="899" t="s">
        <v>305</v>
      </c>
      <c r="CB109" s="900"/>
      <c r="CC109" s="900"/>
      <c r="CD109" s="900"/>
      <c r="CE109" s="901"/>
      <c r="CF109" s="920" t="s">
        <v>431</v>
      </c>
      <c r="CG109" s="920"/>
      <c r="CH109" s="920"/>
      <c r="CI109" s="920"/>
      <c r="CJ109" s="920"/>
      <c r="CK109" s="899" t="s">
        <v>432</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429</v>
      </c>
      <c r="DH109" s="900"/>
      <c r="DI109" s="900"/>
      <c r="DJ109" s="900"/>
      <c r="DK109" s="901"/>
      <c r="DL109" s="899" t="s">
        <v>430</v>
      </c>
      <c r="DM109" s="900"/>
      <c r="DN109" s="900"/>
      <c r="DO109" s="900"/>
      <c r="DP109" s="901"/>
      <c r="DQ109" s="899" t="s">
        <v>305</v>
      </c>
      <c r="DR109" s="900"/>
      <c r="DS109" s="900"/>
      <c r="DT109" s="900"/>
      <c r="DU109" s="901"/>
      <c r="DV109" s="899" t="s">
        <v>431</v>
      </c>
      <c r="DW109" s="900"/>
      <c r="DX109" s="900"/>
      <c r="DY109" s="900"/>
      <c r="DZ109" s="902"/>
    </row>
    <row r="110" spans="1:131" s="231" customFormat="1" ht="26.25" customHeight="1" x14ac:dyDescent="0.15">
      <c r="A110" s="903" t="s">
        <v>433</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546266</v>
      </c>
      <c r="AB110" s="907"/>
      <c r="AC110" s="907"/>
      <c r="AD110" s="907"/>
      <c r="AE110" s="908"/>
      <c r="AF110" s="909">
        <v>530794</v>
      </c>
      <c r="AG110" s="907"/>
      <c r="AH110" s="907"/>
      <c r="AI110" s="907"/>
      <c r="AJ110" s="908"/>
      <c r="AK110" s="909">
        <v>536576</v>
      </c>
      <c r="AL110" s="907"/>
      <c r="AM110" s="907"/>
      <c r="AN110" s="907"/>
      <c r="AO110" s="908"/>
      <c r="AP110" s="910">
        <v>12.7</v>
      </c>
      <c r="AQ110" s="911"/>
      <c r="AR110" s="911"/>
      <c r="AS110" s="911"/>
      <c r="AT110" s="912"/>
      <c r="AU110" s="913" t="s">
        <v>73</v>
      </c>
      <c r="AV110" s="914"/>
      <c r="AW110" s="914"/>
      <c r="AX110" s="914"/>
      <c r="AY110" s="914"/>
      <c r="AZ110" s="936" t="s">
        <v>434</v>
      </c>
      <c r="BA110" s="904"/>
      <c r="BB110" s="904"/>
      <c r="BC110" s="904"/>
      <c r="BD110" s="904"/>
      <c r="BE110" s="904"/>
      <c r="BF110" s="904"/>
      <c r="BG110" s="904"/>
      <c r="BH110" s="904"/>
      <c r="BI110" s="904"/>
      <c r="BJ110" s="904"/>
      <c r="BK110" s="904"/>
      <c r="BL110" s="904"/>
      <c r="BM110" s="904"/>
      <c r="BN110" s="904"/>
      <c r="BO110" s="904"/>
      <c r="BP110" s="905"/>
      <c r="BQ110" s="937">
        <v>7056280</v>
      </c>
      <c r="BR110" s="938"/>
      <c r="BS110" s="938"/>
      <c r="BT110" s="938"/>
      <c r="BU110" s="938"/>
      <c r="BV110" s="938">
        <v>6945915</v>
      </c>
      <c r="BW110" s="938"/>
      <c r="BX110" s="938"/>
      <c r="BY110" s="938"/>
      <c r="BZ110" s="938"/>
      <c r="CA110" s="938">
        <v>6774592</v>
      </c>
      <c r="CB110" s="938"/>
      <c r="CC110" s="938"/>
      <c r="CD110" s="938"/>
      <c r="CE110" s="938"/>
      <c r="CF110" s="951">
        <v>161</v>
      </c>
      <c r="CG110" s="952"/>
      <c r="CH110" s="952"/>
      <c r="CI110" s="952"/>
      <c r="CJ110" s="952"/>
      <c r="CK110" s="953" t="s">
        <v>435</v>
      </c>
      <c r="CL110" s="954"/>
      <c r="CM110" s="936" t="s">
        <v>436</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437</v>
      </c>
      <c r="DH110" s="938"/>
      <c r="DI110" s="938"/>
      <c r="DJ110" s="938"/>
      <c r="DK110" s="938"/>
      <c r="DL110" s="938" t="s">
        <v>391</v>
      </c>
      <c r="DM110" s="938"/>
      <c r="DN110" s="938"/>
      <c r="DO110" s="938"/>
      <c r="DP110" s="938"/>
      <c r="DQ110" s="938" t="s">
        <v>411</v>
      </c>
      <c r="DR110" s="938"/>
      <c r="DS110" s="938"/>
      <c r="DT110" s="938"/>
      <c r="DU110" s="938"/>
      <c r="DV110" s="939" t="s">
        <v>438</v>
      </c>
      <c r="DW110" s="939"/>
      <c r="DX110" s="939"/>
      <c r="DY110" s="939"/>
      <c r="DZ110" s="940"/>
    </row>
    <row r="111" spans="1:131" s="231" customFormat="1" ht="26.25" customHeight="1" x14ac:dyDescent="0.15">
      <c r="A111" s="941" t="s">
        <v>439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437</v>
      </c>
      <c r="AB111" s="945"/>
      <c r="AC111" s="945"/>
      <c r="AD111" s="945"/>
      <c r="AE111" s="946"/>
      <c r="AF111" s="947" t="s">
        <v>440</v>
      </c>
      <c r="AG111" s="945"/>
      <c r="AH111" s="945"/>
      <c r="AI111" s="945"/>
      <c r="AJ111" s="946"/>
      <c r="AK111" s="947" t="s">
        <v>440</v>
      </c>
      <c r="AL111" s="945"/>
      <c r="AM111" s="945"/>
      <c r="AN111" s="945"/>
      <c r="AO111" s="946"/>
      <c r="AP111" s="948" t="s">
        <v>411</v>
      </c>
      <c r="AQ111" s="949"/>
      <c r="AR111" s="949"/>
      <c r="AS111" s="949"/>
      <c r="AT111" s="950"/>
      <c r="AU111" s="915"/>
      <c r="AV111" s="916"/>
      <c r="AW111" s="916"/>
      <c r="AX111" s="916"/>
      <c r="AY111" s="916"/>
      <c r="AZ111" s="929" t="s">
        <v>441</v>
      </c>
      <c r="BA111" s="930"/>
      <c r="BB111" s="930"/>
      <c r="BC111" s="930"/>
      <c r="BD111" s="930"/>
      <c r="BE111" s="930"/>
      <c r="BF111" s="930"/>
      <c r="BG111" s="930"/>
      <c r="BH111" s="930"/>
      <c r="BI111" s="930"/>
      <c r="BJ111" s="930"/>
      <c r="BK111" s="930"/>
      <c r="BL111" s="930"/>
      <c r="BM111" s="930"/>
      <c r="BN111" s="930"/>
      <c r="BO111" s="930"/>
      <c r="BP111" s="931"/>
      <c r="BQ111" s="932" t="s">
        <v>442</v>
      </c>
      <c r="BR111" s="933"/>
      <c r="BS111" s="933"/>
      <c r="BT111" s="933"/>
      <c r="BU111" s="933"/>
      <c r="BV111" s="933" t="s">
        <v>443</v>
      </c>
      <c r="BW111" s="933"/>
      <c r="BX111" s="933"/>
      <c r="BY111" s="933"/>
      <c r="BZ111" s="933"/>
      <c r="CA111" s="933" t="s">
        <v>438</v>
      </c>
      <c r="CB111" s="933"/>
      <c r="CC111" s="933"/>
      <c r="CD111" s="933"/>
      <c r="CE111" s="933"/>
      <c r="CF111" s="927" t="s">
        <v>443</v>
      </c>
      <c r="CG111" s="928"/>
      <c r="CH111" s="928"/>
      <c r="CI111" s="928"/>
      <c r="CJ111" s="928"/>
      <c r="CK111" s="955"/>
      <c r="CL111" s="956"/>
      <c r="CM111" s="929" t="s">
        <v>444</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437</v>
      </c>
      <c r="DH111" s="933"/>
      <c r="DI111" s="933"/>
      <c r="DJ111" s="933"/>
      <c r="DK111" s="933"/>
      <c r="DL111" s="933" t="s">
        <v>443</v>
      </c>
      <c r="DM111" s="933"/>
      <c r="DN111" s="933"/>
      <c r="DO111" s="933"/>
      <c r="DP111" s="933"/>
      <c r="DQ111" s="933" t="s">
        <v>391</v>
      </c>
      <c r="DR111" s="933"/>
      <c r="DS111" s="933"/>
      <c r="DT111" s="933"/>
      <c r="DU111" s="933"/>
      <c r="DV111" s="934" t="s">
        <v>438</v>
      </c>
      <c r="DW111" s="934"/>
      <c r="DX111" s="934"/>
      <c r="DY111" s="934"/>
      <c r="DZ111" s="935"/>
    </row>
    <row r="112" spans="1:131" s="231" customFormat="1" ht="26.25" customHeight="1" x14ac:dyDescent="0.15">
      <c r="A112" s="959" t="s">
        <v>445</v>
      </c>
      <c r="B112" s="960"/>
      <c r="C112" s="930" t="s">
        <v>446</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440</v>
      </c>
      <c r="AB112" s="966"/>
      <c r="AC112" s="966"/>
      <c r="AD112" s="966"/>
      <c r="AE112" s="967"/>
      <c r="AF112" s="968" t="s">
        <v>447</v>
      </c>
      <c r="AG112" s="966"/>
      <c r="AH112" s="966"/>
      <c r="AI112" s="966"/>
      <c r="AJ112" s="967"/>
      <c r="AK112" s="968" t="s">
        <v>438</v>
      </c>
      <c r="AL112" s="966"/>
      <c r="AM112" s="966"/>
      <c r="AN112" s="966"/>
      <c r="AO112" s="967"/>
      <c r="AP112" s="969" t="s">
        <v>438</v>
      </c>
      <c r="AQ112" s="970"/>
      <c r="AR112" s="970"/>
      <c r="AS112" s="970"/>
      <c r="AT112" s="971"/>
      <c r="AU112" s="915"/>
      <c r="AV112" s="916"/>
      <c r="AW112" s="916"/>
      <c r="AX112" s="916"/>
      <c r="AY112" s="916"/>
      <c r="AZ112" s="929" t="s">
        <v>448</v>
      </c>
      <c r="BA112" s="930"/>
      <c r="BB112" s="930"/>
      <c r="BC112" s="930"/>
      <c r="BD112" s="930"/>
      <c r="BE112" s="930"/>
      <c r="BF112" s="930"/>
      <c r="BG112" s="930"/>
      <c r="BH112" s="930"/>
      <c r="BI112" s="930"/>
      <c r="BJ112" s="930"/>
      <c r="BK112" s="930"/>
      <c r="BL112" s="930"/>
      <c r="BM112" s="930"/>
      <c r="BN112" s="930"/>
      <c r="BO112" s="930"/>
      <c r="BP112" s="931"/>
      <c r="BQ112" s="932">
        <v>4195335</v>
      </c>
      <c r="BR112" s="933"/>
      <c r="BS112" s="933"/>
      <c r="BT112" s="933"/>
      <c r="BU112" s="933"/>
      <c r="BV112" s="933">
        <v>4170307</v>
      </c>
      <c r="BW112" s="933"/>
      <c r="BX112" s="933"/>
      <c r="BY112" s="933"/>
      <c r="BZ112" s="933"/>
      <c r="CA112" s="933">
        <v>3498722</v>
      </c>
      <c r="CB112" s="933"/>
      <c r="CC112" s="933"/>
      <c r="CD112" s="933"/>
      <c r="CE112" s="933"/>
      <c r="CF112" s="927">
        <v>83.1</v>
      </c>
      <c r="CG112" s="928"/>
      <c r="CH112" s="928"/>
      <c r="CI112" s="928"/>
      <c r="CJ112" s="928"/>
      <c r="CK112" s="955"/>
      <c r="CL112" s="956"/>
      <c r="CM112" s="929" t="s">
        <v>449</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450</v>
      </c>
      <c r="DH112" s="933"/>
      <c r="DI112" s="933"/>
      <c r="DJ112" s="933"/>
      <c r="DK112" s="933"/>
      <c r="DL112" s="933" t="s">
        <v>391</v>
      </c>
      <c r="DM112" s="933"/>
      <c r="DN112" s="933"/>
      <c r="DO112" s="933"/>
      <c r="DP112" s="933"/>
      <c r="DQ112" s="933" t="s">
        <v>438</v>
      </c>
      <c r="DR112" s="933"/>
      <c r="DS112" s="933"/>
      <c r="DT112" s="933"/>
      <c r="DU112" s="933"/>
      <c r="DV112" s="934" t="s">
        <v>411</v>
      </c>
      <c r="DW112" s="934"/>
      <c r="DX112" s="934"/>
      <c r="DY112" s="934"/>
      <c r="DZ112" s="935"/>
    </row>
    <row r="113" spans="1:130" s="231" customFormat="1" ht="26.25" customHeight="1" x14ac:dyDescent="0.15">
      <c r="A113" s="961"/>
      <c r="B113" s="962"/>
      <c r="C113" s="930" t="s">
        <v>451</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293662</v>
      </c>
      <c r="AB113" s="945"/>
      <c r="AC113" s="945"/>
      <c r="AD113" s="945"/>
      <c r="AE113" s="946"/>
      <c r="AF113" s="947">
        <v>268704</v>
      </c>
      <c r="AG113" s="945"/>
      <c r="AH113" s="945"/>
      <c r="AI113" s="945"/>
      <c r="AJ113" s="946"/>
      <c r="AK113" s="947">
        <v>234861</v>
      </c>
      <c r="AL113" s="945"/>
      <c r="AM113" s="945"/>
      <c r="AN113" s="945"/>
      <c r="AO113" s="946"/>
      <c r="AP113" s="948">
        <v>5.6</v>
      </c>
      <c r="AQ113" s="949"/>
      <c r="AR113" s="949"/>
      <c r="AS113" s="949"/>
      <c r="AT113" s="950"/>
      <c r="AU113" s="915"/>
      <c r="AV113" s="916"/>
      <c r="AW113" s="916"/>
      <c r="AX113" s="916"/>
      <c r="AY113" s="916"/>
      <c r="AZ113" s="929" t="s">
        <v>452</v>
      </c>
      <c r="BA113" s="930"/>
      <c r="BB113" s="930"/>
      <c r="BC113" s="930"/>
      <c r="BD113" s="930"/>
      <c r="BE113" s="930"/>
      <c r="BF113" s="930"/>
      <c r="BG113" s="930"/>
      <c r="BH113" s="930"/>
      <c r="BI113" s="930"/>
      <c r="BJ113" s="930"/>
      <c r="BK113" s="930"/>
      <c r="BL113" s="930"/>
      <c r="BM113" s="930"/>
      <c r="BN113" s="930"/>
      <c r="BO113" s="930"/>
      <c r="BP113" s="931"/>
      <c r="BQ113" s="932">
        <v>133963</v>
      </c>
      <c r="BR113" s="933"/>
      <c r="BS113" s="933"/>
      <c r="BT113" s="933"/>
      <c r="BU113" s="933"/>
      <c r="BV113" s="933">
        <v>205146</v>
      </c>
      <c r="BW113" s="933"/>
      <c r="BX113" s="933"/>
      <c r="BY113" s="933"/>
      <c r="BZ113" s="933"/>
      <c r="CA113" s="933">
        <v>417102</v>
      </c>
      <c r="CB113" s="933"/>
      <c r="CC113" s="933"/>
      <c r="CD113" s="933"/>
      <c r="CE113" s="933"/>
      <c r="CF113" s="927">
        <v>9.9</v>
      </c>
      <c r="CG113" s="928"/>
      <c r="CH113" s="928"/>
      <c r="CI113" s="928"/>
      <c r="CJ113" s="928"/>
      <c r="CK113" s="955"/>
      <c r="CL113" s="956"/>
      <c r="CM113" s="929" t="s">
        <v>453</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438</v>
      </c>
      <c r="DH113" s="966"/>
      <c r="DI113" s="966"/>
      <c r="DJ113" s="966"/>
      <c r="DK113" s="967"/>
      <c r="DL113" s="968" t="s">
        <v>438</v>
      </c>
      <c r="DM113" s="966"/>
      <c r="DN113" s="966"/>
      <c r="DO113" s="966"/>
      <c r="DP113" s="967"/>
      <c r="DQ113" s="968" t="s">
        <v>442</v>
      </c>
      <c r="DR113" s="966"/>
      <c r="DS113" s="966"/>
      <c r="DT113" s="966"/>
      <c r="DU113" s="967"/>
      <c r="DV113" s="969" t="s">
        <v>454</v>
      </c>
      <c r="DW113" s="970"/>
      <c r="DX113" s="970"/>
      <c r="DY113" s="970"/>
      <c r="DZ113" s="971"/>
    </row>
    <row r="114" spans="1:130" s="231" customFormat="1" ht="26.25" customHeight="1" x14ac:dyDescent="0.15">
      <c r="A114" s="961"/>
      <c r="B114" s="962"/>
      <c r="C114" s="930" t="s">
        <v>455</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27697</v>
      </c>
      <c r="AB114" s="966"/>
      <c r="AC114" s="966"/>
      <c r="AD114" s="966"/>
      <c r="AE114" s="967"/>
      <c r="AF114" s="968">
        <v>26458</v>
      </c>
      <c r="AG114" s="966"/>
      <c r="AH114" s="966"/>
      <c r="AI114" s="966"/>
      <c r="AJ114" s="967"/>
      <c r="AK114" s="968">
        <v>32872</v>
      </c>
      <c r="AL114" s="966"/>
      <c r="AM114" s="966"/>
      <c r="AN114" s="966"/>
      <c r="AO114" s="967"/>
      <c r="AP114" s="969">
        <v>0.8</v>
      </c>
      <c r="AQ114" s="970"/>
      <c r="AR114" s="970"/>
      <c r="AS114" s="970"/>
      <c r="AT114" s="971"/>
      <c r="AU114" s="915"/>
      <c r="AV114" s="916"/>
      <c r="AW114" s="916"/>
      <c r="AX114" s="916"/>
      <c r="AY114" s="916"/>
      <c r="AZ114" s="929" t="s">
        <v>456</v>
      </c>
      <c r="BA114" s="930"/>
      <c r="BB114" s="930"/>
      <c r="BC114" s="930"/>
      <c r="BD114" s="930"/>
      <c r="BE114" s="930"/>
      <c r="BF114" s="930"/>
      <c r="BG114" s="930"/>
      <c r="BH114" s="930"/>
      <c r="BI114" s="930"/>
      <c r="BJ114" s="930"/>
      <c r="BK114" s="930"/>
      <c r="BL114" s="930"/>
      <c r="BM114" s="930"/>
      <c r="BN114" s="930"/>
      <c r="BO114" s="930"/>
      <c r="BP114" s="931"/>
      <c r="BQ114" s="932">
        <v>1170660</v>
      </c>
      <c r="BR114" s="933"/>
      <c r="BS114" s="933"/>
      <c r="BT114" s="933"/>
      <c r="BU114" s="933"/>
      <c r="BV114" s="933">
        <v>1156457</v>
      </c>
      <c r="BW114" s="933"/>
      <c r="BX114" s="933"/>
      <c r="BY114" s="933"/>
      <c r="BZ114" s="933"/>
      <c r="CA114" s="933">
        <v>1146630</v>
      </c>
      <c r="CB114" s="933"/>
      <c r="CC114" s="933"/>
      <c r="CD114" s="933"/>
      <c r="CE114" s="933"/>
      <c r="CF114" s="927">
        <v>27.2</v>
      </c>
      <c r="CG114" s="928"/>
      <c r="CH114" s="928"/>
      <c r="CI114" s="928"/>
      <c r="CJ114" s="928"/>
      <c r="CK114" s="955"/>
      <c r="CL114" s="956"/>
      <c r="CM114" s="929" t="s">
        <v>457</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442</v>
      </c>
      <c r="DH114" s="966"/>
      <c r="DI114" s="966"/>
      <c r="DJ114" s="966"/>
      <c r="DK114" s="967"/>
      <c r="DL114" s="968" t="s">
        <v>442</v>
      </c>
      <c r="DM114" s="966"/>
      <c r="DN114" s="966"/>
      <c r="DO114" s="966"/>
      <c r="DP114" s="967"/>
      <c r="DQ114" s="968" t="s">
        <v>450</v>
      </c>
      <c r="DR114" s="966"/>
      <c r="DS114" s="966"/>
      <c r="DT114" s="966"/>
      <c r="DU114" s="967"/>
      <c r="DV114" s="969" t="s">
        <v>443</v>
      </c>
      <c r="DW114" s="970"/>
      <c r="DX114" s="970"/>
      <c r="DY114" s="970"/>
      <c r="DZ114" s="971"/>
    </row>
    <row r="115" spans="1:130" s="231" customFormat="1" ht="26.25" customHeight="1" x14ac:dyDescent="0.15">
      <c r="A115" s="961"/>
      <c r="B115" s="962"/>
      <c r="C115" s="930" t="s">
        <v>458</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t="s">
        <v>391</v>
      </c>
      <c r="AB115" s="945"/>
      <c r="AC115" s="945"/>
      <c r="AD115" s="945"/>
      <c r="AE115" s="946"/>
      <c r="AF115" s="947" t="s">
        <v>391</v>
      </c>
      <c r="AG115" s="945"/>
      <c r="AH115" s="945"/>
      <c r="AI115" s="945"/>
      <c r="AJ115" s="946"/>
      <c r="AK115" s="947" t="s">
        <v>391</v>
      </c>
      <c r="AL115" s="945"/>
      <c r="AM115" s="945"/>
      <c r="AN115" s="945"/>
      <c r="AO115" s="946"/>
      <c r="AP115" s="948" t="s">
        <v>442</v>
      </c>
      <c r="AQ115" s="949"/>
      <c r="AR115" s="949"/>
      <c r="AS115" s="949"/>
      <c r="AT115" s="950"/>
      <c r="AU115" s="915"/>
      <c r="AV115" s="916"/>
      <c r="AW115" s="916"/>
      <c r="AX115" s="916"/>
      <c r="AY115" s="916"/>
      <c r="AZ115" s="929" t="s">
        <v>459</v>
      </c>
      <c r="BA115" s="930"/>
      <c r="BB115" s="930"/>
      <c r="BC115" s="930"/>
      <c r="BD115" s="930"/>
      <c r="BE115" s="930"/>
      <c r="BF115" s="930"/>
      <c r="BG115" s="930"/>
      <c r="BH115" s="930"/>
      <c r="BI115" s="930"/>
      <c r="BJ115" s="930"/>
      <c r="BK115" s="930"/>
      <c r="BL115" s="930"/>
      <c r="BM115" s="930"/>
      <c r="BN115" s="930"/>
      <c r="BO115" s="930"/>
      <c r="BP115" s="931"/>
      <c r="BQ115" s="932" t="s">
        <v>411</v>
      </c>
      <c r="BR115" s="933"/>
      <c r="BS115" s="933"/>
      <c r="BT115" s="933"/>
      <c r="BU115" s="933"/>
      <c r="BV115" s="933" t="s">
        <v>437</v>
      </c>
      <c r="BW115" s="933"/>
      <c r="BX115" s="933"/>
      <c r="BY115" s="933"/>
      <c r="BZ115" s="933"/>
      <c r="CA115" s="933" t="s">
        <v>442</v>
      </c>
      <c r="CB115" s="933"/>
      <c r="CC115" s="933"/>
      <c r="CD115" s="933"/>
      <c r="CE115" s="933"/>
      <c r="CF115" s="927" t="s">
        <v>454</v>
      </c>
      <c r="CG115" s="928"/>
      <c r="CH115" s="928"/>
      <c r="CI115" s="928"/>
      <c r="CJ115" s="928"/>
      <c r="CK115" s="955"/>
      <c r="CL115" s="956"/>
      <c r="CM115" s="929" t="s">
        <v>460</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438</v>
      </c>
      <c r="DH115" s="966"/>
      <c r="DI115" s="966"/>
      <c r="DJ115" s="966"/>
      <c r="DK115" s="967"/>
      <c r="DL115" s="968" t="s">
        <v>461</v>
      </c>
      <c r="DM115" s="966"/>
      <c r="DN115" s="966"/>
      <c r="DO115" s="966"/>
      <c r="DP115" s="967"/>
      <c r="DQ115" s="968" t="s">
        <v>411</v>
      </c>
      <c r="DR115" s="966"/>
      <c r="DS115" s="966"/>
      <c r="DT115" s="966"/>
      <c r="DU115" s="967"/>
      <c r="DV115" s="969" t="s">
        <v>442</v>
      </c>
      <c r="DW115" s="970"/>
      <c r="DX115" s="970"/>
      <c r="DY115" s="970"/>
      <c r="DZ115" s="971"/>
    </row>
    <row r="116" spans="1:130" s="231" customFormat="1" ht="26.25" customHeight="1" x14ac:dyDescent="0.15">
      <c r="A116" s="963"/>
      <c r="B116" s="964"/>
      <c r="C116" s="972" t="s">
        <v>462</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447</v>
      </c>
      <c r="AB116" s="966"/>
      <c r="AC116" s="966"/>
      <c r="AD116" s="966"/>
      <c r="AE116" s="967"/>
      <c r="AF116" s="968" t="s">
        <v>438</v>
      </c>
      <c r="AG116" s="966"/>
      <c r="AH116" s="966"/>
      <c r="AI116" s="966"/>
      <c r="AJ116" s="967"/>
      <c r="AK116" s="968" t="s">
        <v>442</v>
      </c>
      <c r="AL116" s="966"/>
      <c r="AM116" s="966"/>
      <c r="AN116" s="966"/>
      <c r="AO116" s="967"/>
      <c r="AP116" s="969" t="s">
        <v>442</v>
      </c>
      <c r="AQ116" s="970"/>
      <c r="AR116" s="970"/>
      <c r="AS116" s="970"/>
      <c r="AT116" s="971"/>
      <c r="AU116" s="915"/>
      <c r="AV116" s="916"/>
      <c r="AW116" s="916"/>
      <c r="AX116" s="916"/>
      <c r="AY116" s="916"/>
      <c r="AZ116" s="974" t="s">
        <v>463</v>
      </c>
      <c r="BA116" s="975"/>
      <c r="BB116" s="975"/>
      <c r="BC116" s="975"/>
      <c r="BD116" s="975"/>
      <c r="BE116" s="975"/>
      <c r="BF116" s="975"/>
      <c r="BG116" s="975"/>
      <c r="BH116" s="975"/>
      <c r="BI116" s="975"/>
      <c r="BJ116" s="975"/>
      <c r="BK116" s="975"/>
      <c r="BL116" s="975"/>
      <c r="BM116" s="975"/>
      <c r="BN116" s="975"/>
      <c r="BO116" s="975"/>
      <c r="BP116" s="976"/>
      <c r="BQ116" s="932" t="s">
        <v>443</v>
      </c>
      <c r="BR116" s="933"/>
      <c r="BS116" s="933"/>
      <c r="BT116" s="933"/>
      <c r="BU116" s="933"/>
      <c r="BV116" s="933" t="s">
        <v>391</v>
      </c>
      <c r="BW116" s="933"/>
      <c r="BX116" s="933"/>
      <c r="BY116" s="933"/>
      <c r="BZ116" s="933"/>
      <c r="CA116" s="933" t="s">
        <v>440</v>
      </c>
      <c r="CB116" s="933"/>
      <c r="CC116" s="933"/>
      <c r="CD116" s="933"/>
      <c r="CE116" s="933"/>
      <c r="CF116" s="927" t="s">
        <v>391</v>
      </c>
      <c r="CG116" s="928"/>
      <c r="CH116" s="928"/>
      <c r="CI116" s="928"/>
      <c r="CJ116" s="928"/>
      <c r="CK116" s="955"/>
      <c r="CL116" s="956"/>
      <c r="CM116" s="929" t="s">
        <v>464</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438</v>
      </c>
      <c r="DH116" s="966"/>
      <c r="DI116" s="966"/>
      <c r="DJ116" s="966"/>
      <c r="DK116" s="967"/>
      <c r="DL116" s="968" t="s">
        <v>438</v>
      </c>
      <c r="DM116" s="966"/>
      <c r="DN116" s="966"/>
      <c r="DO116" s="966"/>
      <c r="DP116" s="967"/>
      <c r="DQ116" s="968" t="s">
        <v>465</v>
      </c>
      <c r="DR116" s="966"/>
      <c r="DS116" s="966"/>
      <c r="DT116" s="966"/>
      <c r="DU116" s="967"/>
      <c r="DV116" s="969" t="s">
        <v>447</v>
      </c>
      <c r="DW116" s="970"/>
      <c r="DX116" s="970"/>
      <c r="DY116" s="970"/>
      <c r="DZ116" s="971"/>
    </row>
    <row r="117" spans="1:130" s="231" customFormat="1" ht="26.25" customHeight="1" x14ac:dyDescent="0.15">
      <c r="A117" s="919" t="s">
        <v>185</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466</v>
      </c>
      <c r="Z117" s="901"/>
      <c r="AA117" s="982">
        <v>867625</v>
      </c>
      <c r="AB117" s="983"/>
      <c r="AC117" s="983"/>
      <c r="AD117" s="983"/>
      <c r="AE117" s="984"/>
      <c r="AF117" s="985">
        <v>825956</v>
      </c>
      <c r="AG117" s="983"/>
      <c r="AH117" s="983"/>
      <c r="AI117" s="983"/>
      <c r="AJ117" s="984"/>
      <c r="AK117" s="985">
        <v>804309</v>
      </c>
      <c r="AL117" s="983"/>
      <c r="AM117" s="983"/>
      <c r="AN117" s="983"/>
      <c r="AO117" s="984"/>
      <c r="AP117" s="986"/>
      <c r="AQ117" s="987"/>
      <c r="AR117" s="987"/>
      <c r="AS117" s="987"/>
      <c r="AT117" s="988"/>
      <c r="AU117" s="915"/>
      <c r="AV117" s="916"/>
      <c r="AW117" s="916"/>
      <c r="AX117" s="916"/>
      <c r="AY117" s="916"/>
      <c r="AZ117" s="974" t="s">
        <v>467</v>
      </c>
      <c r="BA117" s="975"/>
      <c r="BB117" s="975"/>
      <c r="BC117" s="975"/>
      <c r="BD117" s="975"/>
      <c r="BE117" s="975"/>
      <c r="BF117" s="975"/>
      <c r="BG117" s="975"/>
      <c r="BH117" s="975"/>
      <c r="BI117" s="975"/>
      <c r="BJ117" s="975"/>
      <c r="BK117" s="975"/>
      <c r="BL117" s="975"/>
      <c r="BM117" s="975"/>
      <c r="BN117" s="975"/>
      <c r="BO117" s="975"/>
      <c r="BP117" s="976"/>
      <c r="BQ117" s="932" t="s">
        <v>411</v>
      </c>
      <c r="BR117" s="933"/>
      <c r="BS117" s="933"/>
      <c r="BT117" s="933"/>
      <c r="BU117" s="933"/>
      <c r="BV117" s="933" t="s">
        <v>391</v>
      </c>
      <c r="BW117" s="933"/>
      <c r="BX117" s="933"/>
      <c r="BY117" s="933"/>
      <c r="BZ117" s="933"/>
      <c r="CA117" s="933" t="s">
        <v>438</v>
      </c>
      <c r="CB117" s="933"/>
      <c r="CC117" s="933"/>
      <c r="CD117" s="933"/>
      <c r="CE117" s="933"/>
      <c r="CF117" s="927" t="s">
        <v>391</v>
      </c>
      <c r="CG117" s="928"/>
      <c r="CH117" s="928"/>
      <c r="CI117" s="928"/>
      <c r="CJ117" s="928"/>
      <c r="CK117" s="955"/>
      <c r="CL117" s="956"/>
      <c r="CM117" s="929" t="s">
        <v>468</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442</v>
      </c>
      <c r="DH117" s="966"/>
      <c r="DI117" s="966"/>
      <c r="DJ117" s="966"/>
      <c r="DK117" s="967"/>
      <c r="DL117" s="968" t="s">
        <v>391</v>
      </c>
      <c r="DM117" s="966"/>
      <c r="DN117" s="966"/>
      <c r="DO117" s="966"/>
      <c r="DP117" s="967"/>
      <c r="DQ117" s="968" t="s">
        <v>442</v>
      </c>
      <c r="DR117" s="966"/>
      <c r="DS117" s="966"/>
      <c r="DT117" s="966"/>
      <c r="DU117" s="967"/>
      <c r="DV117" s="969" t="s">
        <v>442</v>
      </c>
      <c r="DW117" s="970"/>
      <c r="DX117" s="970"/>
      <c r="DY117" s="970"/>
      <c r="DZ117" s="971"/>
    </row>
    <row r="118" spans="1:130" s="231" customFormat="1" ht="26.25" customHeight="1" x14ac:dyDescent="0.15">
      <c r="A118" s="919" t="s">
        <v>432</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429</v>
      </c>
      <c r="AB118" s="900"/>
      <c r="AC118" s="900"/>
      <c r="AD118" s="900"/>
      <c r="AE118" s="901"/>
      <c r="AF118" s="899" t="s">
        <v>430</v>
      </c>
      <c r="AG118" s="900"/>
      <c r="AH118" s="900"/>
      <c r="AI118" s="900"/>
      <c r="AJ118" s="901"/>
      <c r="AK118" s="899" t="s">
        <v>305</v>
      </c>
      <c r="AL118" s="900"/>
      <c r="AM118" s="900"/>
      <c r="AN118" s="900"/>
      <c r="AO118" s="901"/>
      <c r="AP118" s="977" t="s">
        <v>431</v>
      </c>
      <c r="AQ118" s="978"/>
      <c r="AR118" s="978"/>
      <c r="AS118" s="978"/>
      <c r="AT118" s="979"/>
      <c r="AU118" s="915"/>
      <c r="AV118" s="916"/>
      <c r="AW118" s="916"/>
      <c r="AX118" s="916"/>
      <c r="AY118" s="916"/>
      <c r="AZ118" s="980" t="s">
        <v>469</v>
      </c>
      <c r="BA118" s="972"/>
      <c r="BB118" s="972"/>
      <c r="BC118" s="972"/>
      <c r="BD118" s="972"/>
      <c r="BE118" s="972"/>
      <c r="BF118" s="972"/>
      <c r="BG118" s="972"/>
      <c r="BH118" s="972"/>
      <c r="BI118" s="972"/>
      <c r="BJ118" s="972"/>
      <c r="BK118" s="972"/>
      <c r="BL118" s="972"/>
      <c r="BM118" s="972"/>
      <c r="BN118" s="972"/>
      <c r="BO118" s="972"/>
      <c r="BP118" s="973"/>
      <c r="BQ118" s="1003" t="s">
        <v>438</v>
      </c>
      <c r="BR118" s="1004"/>
      <c r="BS118" s="1004"/>
      <c r="BT118" s="1004"/>
      <c r="BU118" s="1004"/>
      <c r="BV118" s="1004" t="s">
        <v>438</v>
      </c>
      <c r="BW118" s="1004"/>
      <c r="BX118" s="1004"/>
      <c r="BY118" s="1004"/>
      <c r="BZ118" s="1004"/>
      <c r="CA118" s="1004" t="s">
        <v>438</v>
      </c>
      <c r="CB118" s="1004"/>
      <c r="CC118" s="1004"/>
      <c r="CD118" s="1004"/>
      <c r="CE118" s="1004"/>
      <c r="CF118" s="927" t="s">
        <v>437</v>
      </c>
      <c r="CG118" s="928"/>
      <c r="CH118" s="928"/>
      <c r="CI118" s="928"/>
      <c r="CJ118" s="928"/>
      <c r="CK118" s="955"/>
      <c r="CL118" s="956"/>
      <c r="CM118" s="929" t="s">
        <v>470</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438</v>
      </c>
      <c r="DH118" s="966"/>
      <c r="DI118" s="966"/>
      <c r="DJ118" s="966"/>
      <c r="DK118" s="967"/>
      <c r="DL118" s="968" t="s">
        <v>440</v>
      </c>
      <c r="DM118" s="966"/>
      <c r="DN118" s="966"/>
      <c r="DO118" s="966"/>
      <c r="DP118" s="967"/>
      <c r="DQ118" s="968" t="s">
        <v>391</v>
      </c>
      <c r="DR118" s="966"/>
      <c r="DS118" s="966"/>
      <c r="DT118" s="966"/>
      <c r="DU118" s="967"/>
      <c r="DV118" s="969" t="s">
        <v>391</v>
      </c>
      <c r="DW118" s="970"/>
      <c r="DX118" s="970"/>
      <c r="DY118" s="970"/>
      <c r="DZ118" s="971"/>
    </row>
    <row r="119" spans="1:130" s="231" customFormat="1" ht="26.25" customHeight="1" x14ac:dyDescent="0.15">
      <c r="A119" s="1061" t="s">
        <v>435</v>
      </c>
      <c r="B119" s="954"/>
      <c r="C119" s="936" t="s">
        <v>436</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391</v>
      </c>
      <c r="AB119" s="907"/>
      <c r="AC119" s="907"/>
      <c r="AD119" s="907"/>
      <c r="AE119" s="908"/>
      <c r="AF119" s="909" t="s">
        <v>438</v>
      </c>
      <c r="AG119" s="907"/>
      <c r="AH119" s="907"/>
      <c r="AI119" s="907"/>
      <c r="AJ119" s="908"/>
      <c r="AK119" s="909" t="s">
        <v>411</v>
      </c>
      <c r="AL119" s="907"/>
      <c r="AM119" s="907"/>
      <c r="AN119" s="907"/>
      <c r="AO119" s="908"/>
      <c r="AP119" s="910" t="s">
        <v>437</v>
      </c>
      <c r="AQ119" s="911"/>
      <c r="AR119" s="911"/>
      <c r="AS119" s="911"/>
      <c r="AT119" s="912"/>
      <c r="AU119" s="917"/>
      <c r="AV119" s="918"/>
      <c r="AW119" s="918"/>
      <c r="AX119" s="918"/>
      <c r="AY119" s="918"/>
      <c r="AZ119" s="253" t="s">
        <v>185</v>
      </c>
      <c r="BA119" s="253"/>
      <c r="BB119" s="253"/>
      <c r="BC119" s="253"/>
      <c r="BD119" s="253"/>
      <c r="BE119" s="253"/>
      <c r="BF119" s="253"/>
      <c r="BG119" s="253"/>
      <c r="BH119" s="253"/>
      <c r="BI119" s="253"/>
      <c r="BJ119" s="253"/>
      <c r="BK119" s="253"/>
      <c r="BL119" s="253"/>
      <c r="BM119" s="253"/>
      <c r="BN119" s="253"/>
      <c r="BO119" s="981" t="s">
        <v>471</v>
      </c>
      <c r="BP119" s="1009"/>
      <c r="BQ119" s="1003">
        <v>12556238</v>
      </c>
      <c r="BR119" s="1004"/>
      <c r="BS119" s="1004"/>
      <c r="BT119" s="1004"/>
      <c r="BU119" s="1004"/>
      <c r="BV119" s="1004">
        <v>12477825</v>
      </c>
      <c r="BW119" s="1004"/>
      <c r="BX119" s="1004"/>
      <c r="BY119" s="1004"/>
      <c r="BZ119" s="1004"/>
      <c r="CA119" s="1004">
        <v>11837046</v>
      </c>
      <c r="CB119" s="1004"/>
      <c r="CC119" s="1004"/>
      <c r="CD119" s="1004"/>
      <c r="CE119" s="1004"/>
      <c r="CF119" s="1005"/>
      <c r="CG119" s="1006"/>
      <c r="CH119" s="1006"/>
      <c r="CI119" s="1006"/>
      <c r="CJ119" s="1007"/>
      <c r="CK119" s="957"/>
      <c r="CL119" s="958"/>
      <c r="CM119" s="980" t="s">
        <v>472</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411</v>
      </c>
      <c r="DH119" s="990"/>
      <c r="DI119" s="990"/>
      <c r="DJ119" s="990"/>
      <c r="DK119" s="991"/>
      <c r="DL119" s="989" t="s">
        <v>438</v>
      </c>
      <c r="DM119" s="990"/>
      <c r="DN119" s="990"/>
      <c r="DO119" s="990"/>
      <c r="DP119" s="991"/>
      <c r="DQ119" s="989" t="s">
        <v>465</v>
      </c>
      <c r="DR119" s="990"/>
      <c r="DS119" s="990"/>
      <c r="DT119" s="990"/>
      <c r="DU119" s="991"/>
      <c r="DV119" s="992" t="s">
        <v>443</v>
      </c>
      <c r="DW119" s="993"/>
      <c r="DX119" s="993"/>
      <c r="DY119" s="993"/>
      <c r="DZ119" s="994"/>
    </row>
    <row r="120" spans="1:130" s="231" customFormat="1" ht="26.25" customHeight="1" x14ac:dyDescent="0.15">
      <c r="A120" s="1062"/>
      <c r="B120" s="956"/>
      <c r="C120" s="929" t="s">
        <v>444</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438</v>
      </c>
      <c r="AB120" s="966"/>
      <c r="AC120" s="966"/>
      <c r="AD120" s="966"/>
      <c r="AE120" s="967"/>
      <c r="AF120" s="968" t="s">
        <v>438</v>
      </c>
      <c r="AG120" s="966"/>
      <c r="AH120" s="966"/>
      <c r="AI120" s="966"/>
      <c r="AJ120" s="967"/>
      <c r="AK120" s="968" t="s">
        <v>443</v>
      </c>
      <c r="AL120" s="966"/>
      <c r="AM120" s="966"/>
      <c r="AN120" s="966"/>
      <c r="AO120" s="967"/>
      <c r="AP120" s="969" t="s">
        <v>450</v>
      </c>
      <c r="AQ120" s="970"/>
      <c r="AR120" s="970"/>
      <c r="AS120" s="970"/>
      <c r="AT120" s="971"/>
      <c r="AU120" s="995" t="s">
        <v>473</v>
      </c>
      <c r="AV120" s="996"/>
      <c r="AW120" s="996"/>
      <c r="AX120" s="996"/>
      <c r="AY120" s="997"/>
      <c r="AZ120" s="936" t="s">
        <v>474</v>
      </c>
      <c r="BA120" s="904"/>
      <c r="BB120" s="904"/>
      <c r="BC120" s="904"/>
      <c r="BD120" s="904"/>
      <c r="BE120" s="904"/>
      <c r="BF120" s="904"/>
      <c r="BG120" s="904"/>
      <c r="BH120" s="904"/>
      <c r="BI120" s="904"/>
      <c r="BJ120" s="904"/>
      <c r="BK120" s="904"/>
      <c r="BL120" s="904"/>
      <c r="BM120" s="904"/>
      <c r="BN120" s="904"/>
      <c r="BO120" s="904"/>
      <c r="BP120" s="905"/>
      <c r="BQ120" s="937">
        <v>1914124</v>
      </c>
      <c r="BR120" s="938"/>
      <c r="BS120" s="938"/>
      <c r="BT120" s="938"/>
      <c r="BU120" s="938"/>
      <c r="BV120" s="938">
        <v>1913888</v>
      </c>
      <c r="BW120" s="938"/>
      <c r="BX120" s="938"/>
      <c r="BY120" s="938"/>
      <c r="BZ120" s="938"/>
      <c r="CA120" s="938">
        <v>1915875</v>
      </c>
      <c r="CB120" s="938"/>
      <c r="CC120" s="938"/>
      <c r="CD120" s="938"/>
      <c r="CE120" s="938"/>
      <c r="CF120" s="951">
        <v>45.5</v>
      </c>
      <c r="CG120" s="952"/>
      <c r="CH120" s="952"/>
      <c r="CI120" s="952"/>
      <c r="CJ120" s="952"/>
      <c r="CK120" s="1010" t="s">
        <v>475</v>
      </c>
      <c r="CL120" s="1011"/>
      <c r="CM120" s="1011"/>
      <c r="CN120" s="1011"/>
      <c r="CO120" s="1012"/>
      <c r="CP120" s="1018" t="s">
        <v>476</v>
      </c>
      <c r="CQ120" s="1019"/>
      <c r="CR120" s="1019"/>
      <c r="CS120" s="1019"/>
      <c r="CT120" s="1019"/>
      <c r="CU120" s="1019"/>
      <c r="CV120" s="1019"/>
      <c r="CW120" s="1019"/>
      <c r="CX120" s="1019"/>
      <c r="CY120" s="1019"/>
      <c r="CZ120" s="1019"/>
      <c r="DA120" s="1019"/>
      <c r="DB120" s="1019"/>
      <c r="DC120" s="1019"/>
      <c r="DD120" s="1019"/>
      <c r="DE120" s="1019"/>
      <c r="DF120" s="1020"/>
      <c r="DG120" s="937" t="s">
        <v>440</v>
      </c>
      <c r="DH120" s="938"/>
      <c r="DI120" s="938"/>
      <c r="DJ120" s="938"/>
      <c r="DK120" s="938"/>
      <c r="DL120" s="938">
        <v>4163923</v>
      </c>
      <c r="DM120" s="938"/>
      <c r="DN120" s="938"/>
      <c r="DO120" s="938"/>
      <c r="DP120" s="938"/>
      <c r="DQ120" s="938">
        <v>3490591</v>
      </c>
      <c r="DR120" s="938"/>
      <c r="DS120" s="938"/>
      <c r="DT120" s="938"/>
      <c r="DU120" s="938"/>
      <c r="DV120" s="939">
        <v>82.9</v>
      </c>
      <c r="DW120" s="939"/>
      <c r="DX120" s="939"/>
      <c r="DY120" s="939"/>
      <c r="DZ120" s="940"/>
    </row>
    <row r="121" spans="1:130" s="231" customFormat="1" ht="26.25" customHeight="1" x14ac:dyDescent="0.15">
      <c r="A121" s="1062"/>
      <c r="B121" s="956"/>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440</v>
      </c>
      <c r="AB121" s="966"/>
      <c r="AC121" s="966"/>
      <c r="AD121" s="966"/>
      <c r="AE121" s="967"/>
      <c r="AF121" s="968" t="s">
        <v>438</v>
      </c>
      <c r="AG121" s="966"/>
      <c r="AH121" s="966"/>
      <c r="AI121" s="966"/>
      <c r="AJ121" s="967"/>
      <c r="AK121" s="968" t="s">
        <v>391</v>
      </c>
      <c r="AL121" s="966"/>
      <c r="AM121" s="966"/>
      <c r="AN121" s="966"/>
      <c r="AO121" s="967"/>
      <c r="AP121" s="969" t="s">
        <v>437</v>
      </c>
      <c r="AQ121" s="970"/>
      <c r="AR121" s="970"/>
      <c r="AS121" s="970"/>
      <c r="AT121" s="971"/>
      <c r="AU121" s="998"/>
      <c r="AV121" s="999"/>
      <c r="AW121" s="999"/>
      <c r="AX121" s="999"/>
      <c r="AY121" s="1000"/>
      <c r="AZ121" s="929" t="s">
        <v>478</v>
      </c>
      <c r="BA121" s="930"/>
      <c r="BB121" s="930"/>
      <c r="BC121" s="930"/>
      <c r="BD121" s="930"/>
      <c r="BE121" s="930"/>
      <c r="BF121" s="930"/>
      <c r="BG121" s="930"/>
      <c r="BH121" s="930"/>
      <c r="BI121" s="930"/>
      <c r="BJ121" s="930"/>
      <c r="BK121" s="930"/>
      <c r="BL121" s="930"/>
      <c r="BM121" s="930"/>
      <c r="BN121" s="930"/>
      <c r="BO121" s="930"/>
      <c r="BP121" s="931"/>
      <c r="BQ121" s="932" t="s">
        <v>438</v>
      </c>
      <c r="BR121" s="933"/>
      <c r="BS121" s="933"/>
      <c r="BT121" s="933"/>
      <c r="BU121" s="933"/>
      <c r="BV121" s="933" t="s">
        <v>450</v>
      </c>
      <c r="BW121" s="933"/>
      <c r="BX121" s="933"/>
      <c r="BY121" s="933"/>
      <c r="BZ121" s="933"/>
      <c r="CA121" s="933" t="s">
        <v>450</v>
      </c>
      <c r="CB121" s="933"/>
      <c r="CC121" s="933"/>
      <c r="CD121" s="933"/>
      <c r="CE121" s="933"/>
      <c r="CF121" s="927" t="s">
        <v>438</v>
      </c>
      <c r="CG121" s="928"/>
      <c r="CH121" s="928"/>
      <c r="CI121" s="928"/>
      <c r="CJ121" s="928"/>
      <c r="CK121" s="1013"/>
      <c r="CL121" s="1014"/>
      <c r="CM121" s="1014"/>
      <c r="CN121" s="1014"/>
      <c r="CO121" s="1015"/>
      <c r="CP121" s="1023" t="s">
        <v>479</v>
      </c>
      <c r="CQ121" s="1024"/>
      <c r="CR121" s="1024"/>
      <c r="CS121" s="1024"/>
      <c r="CT121" s="1024"/>
      <c r="CU121" s="1024"/>
      <c r="CV121" s="1024"/>
      <c r="CW121" s="1024"/>
      <c r="CX121" s="1024"/>
      <c r="CY121" s="1024"/>
      <c r="CZ121" s="1024"/>
      <c r="DA121" s="1024"/>
      <c r="DB121" s="1024"/>
      <c r="DC121" s="1024"/>
      <c r="DD121" s="1024"/>
      <c r="DE121" s="1024"/>
      <c r="DF121" s="1025"/>
      <c r="DG121" s="932">
        <v>4376</v>
      </c>
      <c r="DH121" s="933"/>
      <c r="DI121" s="933"/>
      <c r="DJ121" s="933"/>
      <c r="DK121" s="933"/>
      <c r="DL121" s="933">
        <v>6384</v>
      </c>
      <c r="DM121" s="933"/>
      <c r="DN121" s="933"/>
      <c r="DO121" s="933"/>
      <c r="DP121" s="933"/>
      <c r="DQ121" s="933">
        <v>8131</v>
      </c>
      <c r="DR121" s="933"/>
      <c r="DS121" s="933"/>
      <c r="DT121" s="933"/>
      <c r="DU121" s="933"/>
      <c r="DV121" s="934">
        <v>0.2</v>
      </c>
      <c r="DW121" s="934"/>
      <c r="DX121" s="934"/>
      <c r="DY121" s="934"/>
      <c r="DZ121" s="935"/>
    </row>
    <row r="122" spans="1:130" s="231" customFormat="1" ht="26.25" customHeight="1" x14ac:dyDescent="0.15">
      <c r="A122" s="1062"/>
      <c r="B122" s="956"/>
      <c r="C122" s="929" t="s">
        <v>457</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438</v>
      </c>
      <c r="AB122" s="966"/>
      <c r="AC122" s="966"/>
      <c r="AD122" s="966"/>
      <c r="AE122" s="967"/>
      <c r="AF122" s="968" t="s">
        <v>391</v>
      </c>
      <c r="AG122" s="966"/>
      <c r="AH122" s="966"/>
      <c r="AI122" s="966"/>
      <c r="AJ122" s="967"/>
      <c r="AK122" s="968" t="s">
        <v>438</v>
      </c>
      <c r="AL122" s="966"/>
      <c r="AM122" s="966"/>
      <c r="AN122" s="966"/>
      <c r="AO122" s="967"/>
      <c r="AP122" s="969" t="s">
        <v>438</v>
      </c>
      <c r="AQ122" s="970"/>
      <c r="AR122" s="970"/>
      <c r="AS122" s="970"/>
      <c r="AT122" s="971"/>
      <c r="AU122" s="998"/>
      <c r="AV122" s="999"/>
      <c r="AW122" s="999"/>
      <c r="AX122" s="999"/>
      <c r="AY122" s="1000"/>
      <c r="AZ122" s="980" t="s">
        <v>480</v>
      </c>
      <c r="BA122" s="972"/>
      <c r="BB122" s="972"/>
      <c r="BC122" s="972"/>
      <c r="BD122" s="972"/>
      <c r="BE122" s="972"/>
      <c r="BF122" s="972"/>
      <c r="BG122" s="972"/>
      <c r="BH122" s="972"/>
      <c r="BI122" s="972"/>
      <c r="BJ122" s="972"/>
      <c r="BK122" s="972"/>
      <c r="BL122" s="972"/>
      <c r="BM122" s="972"/>
      <c r="BN122" s="972"/>
      <c r="BO122" s="972"/>
      <c r="BP122" s="973"/>
      <c r="BQ122" s="1003">
        <v>7363630</v>
      </c>
      <c r="BR122" s="1004"/>
      <c r="BS122" s="1004"/>
      <c r="BT122" s="1004"/>
      <c r="BU122" s="1004"/>
      <c r="BV122" s="1004">
        <v>7256761</v>
      </c>
      <c r="BW122" s="1004"/>
      <c r="BX122" s="1004"/>
      <c r="BY122" s="1004"/>
      <c r="BZ122" s="1004"/>
      <c r="CA122" s="1004">
        <v>7079262</v>
      </c>
      <c r="CB122" s="1004"/>
      <c r="CC122" s="1004"/>
      <c r="CD122" s="1004"/>
      <c r="CE122" s="1004"/>
      <c r="CF122" s="1021">
        <v>168.2</v>
      </c>
      <c r="CG122" s="1022"/>
      <c r="CH122" s="1022"/>
      <c r="CI122" s="1022"/>
      <c r="CJ122" s="1022"/>
      <c r="CK122" s="1013"/>
      <c r="CL122" s="1014"/>
      <c r="CM122" s="1014"/>
      <c r="CN122" s="1014"/>
      <c r="CO122" s="1015"/>
      <c r="CP122" s="1023" t="s">
        <v>481</v>
      </c>
      <c r="CQ122" s="1024"/>
      <c r="CR122" s="1024"/>
      <c r="CS122" s="1024"/>
      <c r="CT122" s="1024"/>
      <c r="CU122" s="1024"/>
      <c r="CV122" s="1024"/>
      <c r="CW122" s="1024"/>
      <c r="CX122" s="1024"/>
      <c r="CY122" s="1024"/>
      <c r="CZ122" s="1024"/>
      <c r="DA122" s="1024"/>
      <c r="DB122" s="1024"/>
      <c r="DC122" s="1024"/>
      <c r="DD122" s="1024"/>
      <c r="DE122" s="1024"/>
      <c r="DF122" s="1025"/>
      <c r="DG122" s="932" t="s">
        <v>391</v>
      </c>
      <c r="DH122" s="933"/>
      <c r="DI122" s="933"/>
      <c r="DJ122" s="933"/>
      <c r="DK122" s="933"/>
      <c r="DL122" s="933" t="s">
        <v>465</v>
      </c>
      <c r="DM122" s="933"/>
      <c r="DN122" s="933"/>
      <c r="DO122" s="933"/>
      <c r="DP122" s="933"/>
      <c r="DQ122" s="933" t="s">
        <v>465</v>
      </c>
      <c r="DR122" s="933"/>
      <c r="DS122" s="933"/>
      <c r="DT122" s="933"/>
      <c r="DU122" s="933"/>
      <c r="DV122" s="934" t="s">
        <v>437</v>
      </c>
      <c r="DW122" s="934"/>
      <c r="DX122" s="934"/>
      <c r="DY122" s="934"/>
      <c r="DZ122" s="935"/>
    </row>
    <row r="123" spans="1:130" s="231" customFormat="1" ht="26.25" customHeight="1" x14ac:dyDescent="0.15">
      <c r="A123" s="1062"/>
      <c r="B123" s="956"/>
      <c r="C123" s="929" t="s">
        <v>464</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437</v>
      </c>
      <c r="AB123" s="966"/>
      <c r="AC123" s="966"/>
      <c r="AD123" s="966"/>
      <c r="AE123" s="967"/>
      <c r="AF123" s="968" t="s">
        <v>241</v>
      </c>
      <c r="AG123" s="966"/>
      <c r="AH123" s="966"/>
      <c r="AI123" s="966"/>
      <c r="AJ123" s="967"/>
      <c r="AK123" s="968" t="s">
        <v>438</v>
      </c>
      <c r="AL123" s="966"/>
      <c r="AM123" s="966"/>
      <c r="AN123" s="966"/>
      <c r="AO123" s="967"/>
      <c r="AP123" s="969" t="s">
        <v>465</v>
      </c>
      <c r="AQ123" s="970"/>
      <c r="AR123" s="970"/>
      <c r="AS123" s="970"/>
      <c r="AT123" s="971"/>
      <c r="AU123" s="1001"/>
      <c r="AV123" s="1002"/>
      <c r="AW123" s="1002"/>
      <c r="AX123" s="1002"/>
      <c r="AY123" s="1002"/>
      <c r="AZ123" s="253" t="s">
        <v>185</v>
      </c>
      <c r="BA123" s="253"/>
      <c r="BB123" s="253"/>
      <c r="BC123" s="253"/>
      <c r="BD123" s="253"/>
      <c r="BE123" s="253"/>
      <c r="BF123" s="253"/>
      <c r="BG123" s="253"/>
      <c r="BH123" s="253"/>
      <c r="BI123" s="253"/>
      <c r="BJ123" s="253"/>
      <c r="BK123" s="253"/>
      <c r="BL123" s="253"/>
      <c r="BM123" s="253"/>
      <c r="BN123" s="253"/>
      <c r="BO123" s="981" t="s">
        <v>482</v>
      </c>
      <c r="BP123" s="1009"/>
      <c r="BQ123" s="1068">
        <v>9277754</v>
      </c>
      <c r="BR123" s="1069"/>
      <c r="BS123" s="1069"/>
      <c r="BT123" s="1069"/>
      <c r="BU123" s="1069"/>
      <c r="BV123" s="1069">
        <v>9170649</v>
      </c>
      <c r="BW123" s="1069"/>
      <c r="BX123" s="1069"/>
      <c r="BY123" s="1069"/>
      <c r="BZ123" s="1069"/>
      <c r="CA123" s="1069">
        <v>8995137</v>
      </c>
      <c r="CB123" s="1069"/>
      <c r="CC123" s="1069"/>
      <c r="CD123" s="1069"/>
      <c r="CE123" s="1069"/>
      <c r="CF123" s="1005"/>
      <c r="CG123" s="1006"/>
      <c r="CH123" s="1006"/>
      <c r="CI123" s="1006"/>
      <c r="CJ123" s="1007"/>
      <c r="CK123" s="1013"/>
      <c r="CL123" s="1014"/>
      <c r="CM123" s="1014"/>
      <c r="CN123" s="1014"/>
      <c r="CO123" s="1015"/>
      <c r="CP123" s="1023" t="s">
        <v>404</v>
      </c>
      <c r="CQ123" s="1024"/>
      <c r="CR123" s="1024"/>
      <c r="CS123" s="1024"/>
      <c r="CT123" s="1024"/>
      <c r="CU123" s="1024"/>
      <c r="CV123" s="1024"/>
      <c r="CW123" s="1024"/>
      <c r="CX123" s="1024"/>
      <c r="CY123" s="1024"/>
      <c r="CZ123" s="1024"/>
      <c r="DA123" s="1024"/>
      <c r="DB123" s="1024"/>
      <c r="DC123" s="1024"/>
      <c r="DD123" s="1024"/>
      <c r="DE123" s="1024"/>
      <c r="DF123" s="1025"/>
      <c r="DG123" s="965" t="s">
        <v>437</v>
      </c>
      <c r="DH123" s="966"/>
      <c r="DI123" s="966"/>
      <c r="DJ123" s="966"/>
      <c r="DK123" s="967"/>
      <c r="DL123" s="968" t="s">
        <v>391</v>
      </c>
      <c r="DM123" s="966"/>
      <c r="DN123" s="966"/>
      <c r="DO123" s="966"/>
      <c r="DP123" s="967"/>
      <c r="DQ123" s="968" t="s">
        <v>391</v>
      </c>
      <c r="DR123" s="966"/>
      <c r="DS123" s="966"/>
      <c r="DT123" s="966"/>
      <c r="DU123" s="967"/>
      <c r="DV123" s="969" t="s">
        <v>440</v>
      </c>
      <c r="DW123" s="970"/>
      <c r="DX123" s="970"/>
      <c r="DY123" s="970"/>
      <c r="DZ123" s="971"/>
    </row>
    <row r="124" spans="1:130" s="231" customFormat="1" ht="26.25" customHeight="1" thickBot="1" x14ac:dyDescent="0.2">
      <c r="A124" s="1062"/>
      <c r="B124" s="956"/>
      <c r="C124" s="929" t="s">
        <v>468</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465</v>
      </c>
      <c r="AB124" s="966"/>
      <c r="AC124" s="966"/>
      <c r="AD124" s="966"/>
      <c r="AE124" s="967"/>
      <c r="AF124" s="968" t="s">
        <v>411</v>
      </c>
      <c r="AG124" s="966"/>
      <c r="AH124" s="966"/>
      <c r="AI124" s="966"/>
      <c r="AJ124" s="967"/>
      <c r="AK124" s="968" t="s">
        <v>465</v>
      </c>
      <c r="AL124" s="966"/>
      <c r="AM124" s="966"/>
      <c r="AN124" s="966"/>
      <c r="AO124" s="967"/>
      <c r="AP124" s="969" t="s">
        <v>411</v>
      </c>
      <c r="AQ124" s="970"/>
      <c r="AR124" s="970"/>
      <c r="AS124" s="970"/>
      <c r="AT124" s="971"/>
      <c r="AU124" s="1064" t="s">
        <v>483</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81</v>
      </c>
      <c r="BR124" s="1031"/>
      <c r="BS124" s="1031"/>
      <c r="BT124" s="1031"/>
      <c r="BU124" s="1031"/>
      <c r="BV124" s="1031">
        <v>81.5</v>
      </c>
      <c r="BW124" s="1031"/>
      <c r="BX124" s="1031"/>
      <c r="BY124" s="1031"/>
      <c r="BZ124" s="1031"/>
      <c r="CA124" s="1031">
        <v>67.5</v>
      </c>
      <c r="CB124" s="1031"/>
      <c r="CC124" s="1031"/>
      <c r="CD124" s="1031"/>
      <c r="CE124" s="1031"/>
      <c r="CF124" s="1032"/>
      <c r="CG124" s="1033"/>
      <c r="CH124" s="1033"/>
      <c r="CI124" s="1033"/>
      <c r="CJ124" s="1034"/>
      <c r="CK124" s="1016"/>
      <c r="CL124" s="1016"/>
      <c r="CM124" s="1016"/>
      <c r="CN124" s="1016"/>
      <c r="CO124" s="1017"/>
      <c r="CP124" s="1023" t="s">
        <v>484</v>
      </c>
      <c r="CQ124" s="1024"/>
      <c r="CR124" s="1024"/>
      <c r="CS124" s="1024"/>
      <c r="CT124" s="1024"/>
      <c r="CU124" s="1024"/>
      <c r="CV124" s="1024"/>
      <c r="CW124" s="1024"/>
      <c r="CX124" s="1024"/>
      <c r="CY124" s="1024"/>
      <c r="CZ124" s="1024"/>
      <c r="DA124" s="1024"/>
      <c r="DB124" s="1024"/>
      <c r="DC124" s="1024"/>
      <c r="DD124" s="1024"/>
      <c r="DE124" s="1024"/>
      <c r="DF124" s="1025"/>
      <c r="DG124" s="1008">
        <v>4190959</v>
      </c>
      <c r="DH124" s="990"/>
      <c r="DI124" s="990"/>
      <c r="DJ124" s="990"/>
      <c r="DK124" s="991"/>
      <c r="DL124" s="989" t="s">
        <v>485</v>
      </c>
      <c r="DM124" s="990"/>
      <c r="DN124" s="990"/>
      <c r="DO124" s="990"/>
      <c r="DP124" s="991"/>
      <c r="DQ124" s="989" t="s">
        <v>411</v>
      </c>
      <c r="DR124" s="990"/>
      <c r="DS124" s="990"/>
      <c r="DT124" s="990"/>
      <c r="DU124" s="991"/>
      <c r="DV124" s="992" t="s">
        <v>442</v>
      </c>
      <c r="DW124" s="993"/>
      <c r="DX124" s="993"/>
      <c r="DY124" s="993"/>
      <c r="DZ124" s="994"/>
    </row>
    <row r="125" spans="1:130" s="231" customFormat="1" ht="26.25" customHeight="1" x14ac:dyDescent="0.15">
      <c r="A125" s="1062"/>
      <c r="B125" s="956"/>
      <c r="C125" s="929" t="s">
        <v>470</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443</v>
      </c>
      <c r="AB125" s="966"/>
      <c r="AC125" s="966"/>
      <c r="AD125" s="966"/>
      <c r="AE125" s="967"/>
      <c r="AF125" s="968" t="s">
        <v>411</v>
      </c>
      <c r="AG125" s="966"/>
      <c r="AH125" s="966"/>
      <c r="AI125" s="966"/>
      <c r="AJ125" s="967"/>
      <c r="AK125" s="968" t="s">
        <v>465</v>
      </c>
      <c r="AL125" s="966"/>
      <c r="AM125" s="966"/>
      <c r="AN125" s="966"/>
      <c r="AO125" s="967"/>
      <c r="AP125" s="969" t="s">
        <v>465</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486</v>
      </c>
      <c r="CL125" s="1011"/>
      <c r="CM125" s="1011"/>
      <c r="CN125" s="1011"/>
      <c r="CO125" s="1012"/>
      <c r="CP125" s="936" t="s">
        <v>487</v>
      </c>
      <c r="CQ125" s="904"/>
      <c r="CR125" s="904"/>
      <c r="CS125" s="904"/>
      <c r="CT125" s="904"/>
      <c r="CU125" s="904"/>
      <c r="CV125" s="904"/>
      <c r="CW125" s="904"/>
      <c r="CX125" s="904"/>
      <c r="CY125" s="904"/>
      <c r="CZ125" s="904"/>
      <c r="DA125" s="904"/>
      <c r="DB125" s="904"/>
      <c r="DC125" s="904"/>
      <c r="DD125" s="904"/>
      <c r="DE125" s="904"/>
      <c r="DF125" s="905"/>
      <c r="DG125" s="937" t="s">
        <v>440</v>
      </c>
      <c r="DH125" s="938"/>
      <c r="DI125" s="938"/>
      <c r="DJ125" s="938"/>
      <c r="DK125" s="938"/>
      <c r="DL125" s="938" t="s">
        <v>391</v>
      </c>
      <c r="DM125" s="938"/>
      <c r="DN125" s="938"/>
      <c r="DO125" s="938"/>
      <c r="DP125" s="938"/>
      <c r="DQ125" s="938" t="s">
        <v>443</v>
      </c>
      <c r="DR125" s="938"/>
      <c r="DS125" s="938"/>
      <c r="DT125" s="938"/>
      <c r="DU125" s="938"/>
      <c r="DV125" s="939" t="s">
        <v>438</v>
      </c>
      <c r="DW125" s="939"/>
      <c r="DX125" s="939"/>
      <c r="DY125" s="939"/>
      <c r="DZ125" s="940"/>
    </row>
    <row r="126" spans="1:130" s="231" customFormat="1" ht="26.25" customHeight="1" thickBot="1" x14ac:dyDescent="0.2">
      <c r="A126" s="1062"/>
      <c r="B126" s="956"/>
      <c r="C126" s="929" t="s">
        <v>472</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391</v>
      </c>
      <c r="AB126" s="966"/>
      <c r="AC126" s="966"/>
      <c r="AD126" s="966"/>
      <c r="AE126" s="967"/>
      <c r="AF126" s="968" t="s">
        <v>391</v>
      </c>
      <c r="AG126" s="966"/>
      <c r="AH126" s="966"/>
      <c r="AI126" s="966"/>
      <c r="AJ126" s="967"/>
      <c r="AK126" s="968" t="s">
        <v>465</v>
      </c>
      <c r="AL126" s="966"/>
      <c r="AM126" s="966"/>
      <c r="AN126" s="966"/>
      <c r="AO126" s="967"/>
      <c r="AP126" s="969" t="s">
        <v>391</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488</v>
      </c>
      <c r="CQ126" s="930"/>
      <c r="CR126" s="930"/>
      <c r="CS126" s="930"/>
      <c r="CT126" s="930"/>
      <c r="CU126" s="930"/>
      <c r="CV126" s="930"/>
      <c r="CW126" s="930"/>
      <c r="CX126" s="930"/>
      <c r="CY126" s="930"/>
      <c r="CZ126" s="930"/>
      <c r="DA126" s="930"/>
      <c r="DB126" s="930"/>
      <c r="DC126" s="930"/>
      <c r="DD126" s="930"/>
      <c r="DE126" s="930"/>
      <c r="DF126" s="931"/>
      <c r="DG126" s="932" t="s">
        <v>465</v>
      </c>
      <c r="DH126" s="933"/>
      <c r="DI126" s="933"/>
      <c r="DJ126" s="933"/>
      <c r="DK126" s="933"/>
      <c r="DL126" s="933" t="s">
        <v>442</v>
      </c>
      <c r="DM126" s="933"/>
      <c r="DN126" s="933"/>
      <c r="DO126" s="933"/>
      <c r="DP126" s="933"/>
      <c r="DQ126" s="933" t="s">
        <v>411</v>
      </c>
      <c r="DR126" s="933"/>
      <c r="DS126" s="933"/>
      <c r="DT126" s="933"/>
      <c r="DU126" s="933"/>
      <c r="DV126" s="934" t="s">
        <v>391</v>
      </c>
      <c r="DW126" s="934"/>
      <c r="DX126" s="934"/>
      <c r="DY126" s="934"/>
      <c r="DZ126" s="935"/>
    </row>
    <row r="127" spans="1:130" s="231" customFormat="1" ht="26.25" customHeight="1" x14ac:dyDescent="0.15">
      <c r="A127" s="1063"/>
      <c r="B127" s="958"/>
      <c r="C127" s="980" t="s">
        <v>489</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443</v>
      </c>
      <c r="AB127" s="966"/>
      <c r="AC127" s="966"/>
      <c r="AD127" s="966"/>
      <c r="AE127" s="967"/>
      <c r="AF127" s="968" t="s">
        <v>440</v>
      </c>
      <c r="AG127" s="966"/>
      <c r="AH127" s="966"/>
      <c r="AI127" s="966"/>
      <c r="AJ127" s="967"/>
      <c r="AK127" s="968" t="s">
        <v>391</v>
      </c>
      <c r="AL127" s="966"/>
      <c r="AM127" s="966"/>
      <c r="AN127" s="966"/>
      <c r="AO127" s="967"/>
      <c r="AP127" s="969" t="s">
        <v>465</v>
      </c>
      <c r="AQ127" s="970"/>
      <c r="AR127" s="970"/>
      <c r="AS127" s="970"/>
      <c r="AT127" s="971"/>
      <c r="AU127" s="234"/>
      <c r="AV127" s="234"/>
      <c r="AW127" s="234"/>
      <c r="AX127" s="1035" t="s">
        <v>490</v>
      </c>
      <c r="AY127" s="1036"/>
      <c r="AZ127" s="1036"/>
      <c r="BA127" s="1036"/>
      <c r="BB127" s="1036"/>
      <c r="BC127" s="1036"/>
      <c r="BD127" s="1036"/>
      <c r="BE127" s="1037"/>
      <c r="BF127" s="1038" t="s">
        <v>491</v>
      </c>
      <c r="BG127" s="1036"/>
      <c r="BH127" s="1036"/>
      <c r="BI127" s="1036"/>
      <c r="BJ127" s="1036"/>
      <c r="BK127" s="1036"/>
      <c r="BL127" s="1037"/>
      <c r="BM127" s="1038" t="s">
        <v>492</v>
      </c>
      <c r="BN127" s="1036"/>
      <c r="BO127" s="1036"/>
      <c r="BP127" s="1036"/>
      <c r="BQ127" s="1036"/>
      <c r="BR127" s="1036"/>
      <c r="BS127" s="1037"/>
      <c r="BT127" s="1038" t="s">
        <v>493</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494</v>
      </c>
      <c r="CQ127" s="930"/>
      <c r="CR127" s="930"/>
      <c r="CS127" s="930"/>
      <c r="CT127" s="930"/>
      <c r="CU127" s="930"/>
      <c r="CV127" s="930"/>
      <c r="CW127" s="930"/>
      <c r="CX127" s="930"/>
      <c r="CY127" s="930"/>
      <c r="CZ127" s="930"/>
      <c r="DA127" s="930"/>
      <c r="DB127" s="930"/>
      <c r="DC127" s="930"/>
      <c r="DD127" s="930"/>
      <c r="DE127" s="930"/>
      <c r="DF127" s="931"/>
      <c r="DG127" s="932" t="s">
        <v>440</v>
      </c>
      <c r="DH127" s="933"/>
      <c r="DI127" s="933"/>
      <c r="DJ127" s="933"/>
      <c r="DK127" s="933"/>
      <c r="DL127" s="933" t="s">
        <v>411</v>
      </c>
      <c r="DM127" s="933"/>
      <c r="DN127" s="933"/>
      <c r="DO127" s="933"/>
      <c r="DP127" s="933"/>
      <c r="DQ127" s="933" t="s">
        <v>391</v>
      </c>
      <c r="DR127" s="933"/>
      <c r="DS127" s="933"/>
      <c r="DT127" s="933"/>
      <c r="DU127" s="933"/>
      <c r="DV127" s="934" t="s">
        <v>485</v>
      </c>
      <c r="DW127" s="934"/>
      <c r="DX127" s="934"/>
      <c r="DY127" s="934"/>
      <c r="DZ127" s="935"/>
    </row>
    <row r="128" spans="1:130" s="231" customFormat="1" ht="26.25" customHeight="1" thickBot="1" x14ac:dyDescent="0.2">
      <c r="A128" s="1046" t="s">
        <v>495</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496</v>
      </c>
      <c r="X128" s="1048"/>
      <c r="Y128" s="1048"/>
      <c r="Z128" s="1049"/>
      <c r="AA128" s="1050" t="s">
        <v>391</v>
      </c>
      <c r="AB128" s="1051"/>
      <c r="AC128" s="1051"/>
      <c r="AD128" s="1051"/>
      <c r="AE128" s="1052"/>
      <c r="AF128" s="1053" t="s">
        <v>241</v>
      </c>
      <c r="AG128" s="1051"/>
      <c r="AH128" s="1051"/>
      <c r="AI128" s="1051"/>
      <c r="AJ128" s="1052"/>
      <c r="AK128" s="1053" t="s">
        <v>465</v>
      </c>
      <c r="AL128" s="1051"/>
      <c r="AM128" s="1051"/>
      <c r="AN128" s="1051"/>
      <c r="AO128" s="1052"/>
      <c r="AP128" s="1054"/>
      <c r="AQ128" s="1055"/>
      <c r="AR128" s="1055"/>
      <c r="AS128" s="1055"/>
      <c r="AT128" s="1056"/>
      <c r="AU128" s="234"/>
      <c r="AV128" s="234"/>
      <c r="AW128" s="234"/>
      <c r="AX128" s="903" t="s">
        <v>497</v>
      </c>
      <c r="AY128" s="904"/>
      <c r="AZ128" s="904"/>
      <c r="BA128" s="904"/>
      <c r="BB128" s="904"/>
      <c r="BC128" s="904"/>
      <c r="BD128" s="904"/>
      <c r="BE128" s="905"/>
      <c r="BF128" s="1057" t="s">
        <v>443</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498</v>
      </c>
      <c r="CQ128" s="1040"/>
      <c r="CR128" s="1040"/>
      <c r="CS128" s="1040"/>
      <c r="CT128" s="1040"/>
      <c r="CU128" s="1040"/>
      <c r="CV128" s="1040"/>
      <c r="CW128" s="1040"/>
      <c r="CX128" s="1040"/>
      <c r="CY128" s="1040"/>
      <c r="CZ128" s="1040"/>
      <c r="DA128" s="1040"/>
      <c r="DB128" s="1040"/>
      <c r="DC128" s="1040"/>
      <c r="DD128" s="1040"/>
      <c r="DE128" s="1040"/>
      <c r="DF128" s="1041"/>
      <c r="DG128" s="1042" t="s">
        <v>391</v>
      </c>
      <c r="DH128" s="1043"/>
      <c r="DI128" s="1043"/>
      <c r="DJ128" s="1043"/>
      <c r="DK128" s="1043"/>
      <c r="DL128" s="1043" t="s">
        <v>411</v>
      </c>
      <c r="DM128" s="1043"/>
      <c r="DN128" s="1043"/>
      <c r="DO128" s="1043"/>
      <c r="DP128" s="1043"/>
      <c r="DQ128" s="1043" t="s">
        <v>442</v>
      </c>
      <c r="DR128" s="1043"/>
      <c r="DS128" s="1043"/>
      <c r="DT128" s="1043"/>
      <c r="DU128" s="1043"/>
      <c r="DV128" s="1044" t="s">
        <v>442</v>
      </c>
      <c r="DW128" s="1044"/>
      <c r="DX128" s="1044"/>
      <c r="DY128" s="1044"/>
      <c r="DZ128" s="1045"/>
    </row>
    <row r="129" spans="1:131" s="231" customFormat="1" ht="26.25" customHeight="1" x14ac:dyDescent="0.15">
      <c r="A129" s="941" t="s">
        <v>107</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499</v>
      </c>
      <c r="X129" s="1076"/>
      <c r="Y129" s="1076"/>
      <c r="Z129" s="1077"/>
      <c r="AA129" s="965">
        <v>4641679</v>
      </c>
      <c r="AB129" s="966"/>
      <c r="AC129" s="966"/>
      <c r="AD129" s="966"/>
      <c r="AE129" s="967"/>
      <c r="AF129" s="968">
        <v>4633741</v>
      </c>
      <c r="AG129" s="966"/>
      <c r="AH129" s="966"/>
      <c r="AI129" s="966"/>
      <c r="AJ129" s="967"/>
      <c r="AK129" s="968">
        <v>4795482</v>
      </c>
      <c r="AL129" s="966"/>
      <c r="AM129" s="966"/>
      <c r="AN129" s="966"/>
      <c r="AO129" s="967"/>
      <c r="AP129" s="1078"/>
      <c r="AQ129" s="1079"/>
      <c r="AR129" s="1079"/>
      <c r="AS129" s="1079"/>
      <c r="AT129" s="1080"/>
      <c r="AU129" s="235"/>
      <c r="AV129" s="235"/>
      <c r="AW129" s="235"/>
      <c r="AX129" s="1070" t="s">
        <v>500</v>
      </c>
      <c r="AY129" s="930"/>
      <c r="AZ129" s="930"/>
      <c r="BA129" s="930"/>
      <c r="BB129" s="930"/>
      <c r="BC129" s="930"/>
      <c r="BD129" s="930"/>
      <c r="BE129" s="931"/>
      <c r="BF129" s="1071" t="s">
        <v>391</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501</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502</v>
      </c>
      <c r="X130" s="1076"/>
      <c r="Y130" s="1076"/>
      <c r="Z130" s="1077"/>
      <c r="AA130" s="965">
        <v>596143</v>
      </c>
      <c r="AB130" s="966"/>
      <c r="AC130" s="966"/>
      <c r="AD130" s="966"/>
      <c r="AE130" s="967"/>
      <c r="AF130" s="968">
        <v>577131</v>
      </c>
      <c r="AG130" s="966"/>
      <c r="AH130" s="966"/>
      <c r="AI130" s="966"/>
      <c r="AJ130" s="967"/>
      <c r="AK130" s="968">
        <v>586986</v>
      </c>
      <c r="AL130" s="966"/>
      <c r="AM130" s="966"/>
      <c r="AN130" s="966"/>
      <c r="AO130" s="967"/>
      <c r="AP130" s="1078"/>
      <c r="AQ130" s="1079"/>
      <c r="AR130" s="1079"/>
      <c r="AS130" s="1079"/>
      <c r="AT130" s="1080"/>
      <c r="AU130" s="235"/>
      <c r="AV130" s="235"/>
      <c r="AW130" s="235"/>
      <c r="AX130" s="1070" t="s">
        <v>503</v>
      </c>
      <c r="AY130" s="930"/>
      <c r="AZ130" s="930"/>
      <c r="BA130" s="930"/>
      <c r="BB130" s="930"/>
      <c r="BC130" s="930"/>
      <c r="BD130" s="930"/>
      <c r="BE130" s="931"/>
      <c r="BF130" s="1106">
        <v>6</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504</v>
      </c>
      <c r="X131" s="1113"/>
      <c r="Y131" s="1113"/>
      <c r="Z131" s="1114"/>
      <c r="AA131" s="1008">
        <v>4045536</v>
      </c>
      <c r="AB131" s="990"/>
      <c r="AC131" s="990"/>
      <c r="AD131" s="990"/>
      <c r="AE131" s="991"/>
      <c r="AF131" s="989">
        <v>4056610</v>
      </c>
      <c r="AG131" s="990"/>
      <c r="AH131" s="990"/>
      <c r="AI131" s="990"/>
      <c r="AJ131" s="991"/>
      <c r="AK131" s="989">
        <v>4208496</v>
      </c>
      <c r="AL131" s="990"/>
      <c r="AM131" s="990"/>
      <c r="AN131" s="990"/>
      <c r="AO131" s="991"/>
      <c r="AP131" s="1115"/>
      <c r="AQ131" s="1116"/>
      <c r="AR131" s="1116"/>
      <c r="AS131" s="1116"/>
      <c r="AT131" s="1117"/>
      <c r="AU131" s="235"/>
      <c r="AV131" s="235"/>
      <c r="AW131" s="235"/>
      <c r="AX131" s="1088" t="s">
        <v>505</v>
      </c>
      <c r="AY131" s="1040"/>
      <c r="AZ131" s="1040"/>
      <c r="BA131" s="1040"/>
      <c r="BB131" s="1040"/>
      <c r="BC131" s="1040"/>
      <c r="BD131" s="1040"/>
      <c r="BE131" s="1041"/>
      <c r="BF131" s="1089">
        <v>67.5</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506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507</v>
      </c>
      <c r="W132" s="1099"/>
      <c r="X132" s="1099"/>
      <c r="Y132" s="1099"/>
      <c r="Z132" s="1100"/>
      <c r="AA132" s="1101">
        <v>6.7106558930000002</v>
      </c>
      <c r="AB132" s="1102"/>
      <c r="AC132" s="1102"/>
      <c r="AD132" s="1102"/>
      <c r="AE132" s="1103"/>
      <c r="AF132" s="1104">
        <v>6.133816167</v>
      </c>
      <c r="AG132" s="1102"/>
      <c r="AH132" s="1102"/>
      <c r="AI132" s="1102"/>
      <c r="AJ132" s="1103"/>
      <c r="AK132" s="1104">
        <v>5.1639112880000004</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508</v>
      </c>
      <c r="W133" s="1082"/>
      <c r="X133" s="1082"/>
      <c r="Y133" s="1082"/>
      <c r="Z133" s="1083"/>
      <c r="AA133" s="1084">
        <v>6.5</v>
      </c>
      <c r="AB133" s="1085"/>
      <c r="AC133" s="1085"/>
      <c r="AD133" s="1085"/>
      <c r="AE133" s="1086"/>
      <c r="AF133" s="1084">
        <v>6.4</v>
      </c>
      <c r="AG133" s="1085"/>
      <c r="AH133" s="1085"/>
      <c r="AI133" s="1085"/>
      <c r="AJ133" s="1086"/>
      <c r="AK133" s="1084">
        <v>6</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Of/z9EF8fgvEDvS1SqOPpXzmmvN7+2oZ1vq7ev+OSo0VThvMQVXflvxnhK4cISNX9MOe8dZM/FWQ7MBty5ZQ2w==" saltValue="L3x/ahL5hiVmf/t+hvp6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509</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qed1wSzLD7P2hdS2SoJRT4ooVvATsbMitf+R35BMlJSgOkfN7pS1jqf3MlIsoIJ/KCjJUnEffDF0A9GfMl9SSg==" saltValue="uQABqZ80Ycpnh9uedfvGa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QVVlnsFTnnANyyi/ctPVlWbSNOeSNbU95V5fuLHRj2VCqUzfQnDcAlPO1CH5aksROh7boybPn+fIuSEpe9ABg==" saltValue="ipcbqzXKL3MqXn9vo/fJ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511</v>
      </c>
      <c r="AL6" s="268"/>
      <c r="AM6" s="268"/>
      <c r="AN6" s="268"/>
    </row>
    <row r="7" spans="1:46" ht="13.5" customHeight="1" x14ac:dyDescent="0.15">
      <c r="A7" s="267"/>
      <c r="AK7" s="270"/>
      <c r="AL7" s="271"/>
      <c r="AM7" s="271"/>
      <c r="AN7" s="272"/>
      <c r="AO7" s="1118" t="s">
        <v>512</v>
      </c>
      <c r="AP7" s="273"/>
      <c r="AQ7" s="274" t="s">
        <v>513</v>
      </c>
      <c r="AR7" s="275"/>
    </row>
    <row r="8" spans="1:46" x14ac:dyDescent="0.15">
      <c r="A8" s="267"/>
      <c r="AK8" s="276"/>
      <c r="AL8" s="277"/>
      <c r="AM8" s="277"/>
      <c r="AN8" s="278"/>
      <c r="AO8" s="1119"/>
      <c r="AP8" s="279" t="s">
        <v>514</v>
      </c>
      <c r="AQ8" s="280" t="s">
        <v>515</v>
      </c>
      <c r="AR8" s="281" t="s">
        <v>516</v>
      </c>
    </row>
    <row r="9" spans="1:46" x14ac:dyDescent="0.15">
      <c r="A9" s="267"/>
      <c r="AK9" s="1120" t="s">
        <v>517</v>
      </c>
      <c r="AL9" s="1121"/>
      <c r="AM9" s="1121"/>
      <c r="AN9" s="1122"/>
      <c r="AO9" s="282">
        <v>942413</v>
      </c>
      <c r="AP9" s="282">
        <v>42651</v>
      </c>
      <c r="AQ9" s="283">
        <v>63681</v>
      </c>
      <c r="AR9" s="284">
        <v>-33</v>
      </c>
    </row>
    <row r="10" spans="1:46" ht="13.5" customHeight="1" x14ac:dyDescent="0.15">
      <c r="A10" s="267"/>
      <c r="AK10" s="1120" t="s">
        <v>518</v>
      </c>
      <c r="AL10" s="1121"/>
      <c r="AM10" s="1121"/>
      <c r="AN10" s="1122"/>
      <c r="AO10" s="285">
        <v>292035</v>
      </c>
      <c r="AP10" s="285">
        <v>13217</v>
      </c>
      <c r="AQ10" s="286">
        <v>8003</v>
      </c>
      <c r="AR10" s="287">
        <v>65.2</v>
      </c>
    </row>
    <row r="11" spans="1:46" ht="13.5" customHeight="1" x14ac:dyDescent="0.15">
      <c r="A11" s="267"/>
      <c r="AK11" s="1120" t="s">
        <v>519</v>
      </c>
      <c r="AL11" s="1121"/>
      <c r="AM11" s="1121"/>
      <c r="AN11" s="1122"/>
      <c r="AO11" s="285" t="s">
        <v>520</v>
      </c>
      <c r="AP11" s="285" t="s">
        <v>520</v>
      </c>
      <c r="AQ11" s="286">
        <v>360</v>
      </c>
      <c r="AR11" s="287" t="s">
        <v>520</v>
      </c>
    </row>
    <row r="12" spans="1:46" ht="13.5" customHeight="1" x14ac:dyDescent="0.15">
      <c r="A12" s="267"/>
      <c r="AK12" s="1120" t="s">
        <v>521</v>
      </c>
      <c r="AL12" s="1121"/>
      <c r="AM12" s="1121"/>
      <c r="AN12" s="1122"/>
      <c r="AO12" s="285" t="s">
        <v>520</v>
      </c>
      <c r="AP12" s="285" t="s">
        <v>520</v>
      </c>
      <c r="AQ12" s="286">
        <v>18</v>
      </c>
      <c r="AR12" s="287" t="s">
        <v>520</v>
      </c>
    </row>
    <row r="13" spans="1:46" ht="13.5" customHeight="1" x14ac:dyDescent="0.15">
      <c r="A13" s="267"/>
      <c r="AK13" s="1120" t="s">
        <v>522</v>
      </c>
      <c r="AL13" s="1121"/>
      <c r="AM13" s="1121"/>
      <c r="AN13" s="1122"/>
      <c r="AO13" s="285">
        <v>20663</v>
      </c>
      <c r="AP13" s="285">
        <v>935</v>
      </c>
      <c r="AQ13" s="286">
        <v>2539</v>
      </c>
      <c r="AR13" s="287">
        <v>-63.2</v>
      </c>
    </row>
    <row r="14" spans="1:46" ht="13.5" customHeight="1" x14ac:dyDescent="0.15">
      <c r="A14" s="267"/>
      <c r="AK14" s="1120" t="s">
        <v>523</v>
      </c>
      <c r="AL14" s="1121"/>
      <c r="AM14" s="1121"/>
      <c r="AN14" s="1122"/>
      <c r="AO14" s="285">
        <v>8207</v>
      </c>
      <c r="AP14" s="285">
        <v>371</v>
      </c>
      <c r="AQ14" s="286">
        <v>1117</v>
      </c>
      <c r="AR14" s="287">
        <v>-66.8</v>
      </c>
    </row>
    <row r="15" spans="1:46" ht="13.5" customHeight="1" x14ac:dyDescent="0.15">
      <c r="A15" s="267"/>
      <c r="AK15" s="1126" t="s">
        <v>524</v>
      </c>
      <c r="AL15" s="1127"/>
      <c r="AM15" s="1127"/>
      <c r="AN15" s="1128"/>
      <c r="AO15" s="285">
        <v>-62257</v>
      </c>
      <c r="AP15" s="285">
        <v>-2818</v>
      </c>
      <c r="AQ15" s="286">
        <v>-4412</v>
      </c>
      <c r="AR15" s="287">
        <v>-36.1</v>
      </c>
    </row>
    <row r="16" spans="1:46" x14ac:dyDescent="0.15">
      <c r="A16" s="267"/>
      <c r="AK16" s="1126" t="s">
        <v>185</v>
      </c>
      <c r="AL16" s="1127"/>
      <c r="AM16" s="1127"/>
      <c r="AN16" s="1128"/>
      <c r="AO16" s="285">
        <v>1201061</v>
      </c>
      <c r="AP16" s="285">
        <v>54356</v>
      </c>
      <c r="AQ16" s="286">
        <v>71307</v>
      </c>
      <c r="AR16" s="287">
        <v>-23.8</v>
      </c>
    </row>
    <row r="17" spans="1:46" x14ac:dyDescent="0.15">
      <c r="A17" s="267"/>
    </row>
    <row r="18" spans="1:46" x14ac:dyDescent="0.15">
      <c r="A18" s="267"/>
      <c r="AQ18" s="288"/>
      <c r="AR18" s="288"/>
    </row>
    <row r="19" spans="1:46" x14ac:dyDescent="0.15">
      <c r="A19" s="267"/>
      <c r="AK19" s="263" t="s">
        <v>525</v>
      </c>
    </row>
    <row r="20" spans="1:46" x14ac:dyDescent="0.15">
      <c r="A20" s="267"/>
      <c r="AK20" s="289"/>
      <c r="AL20" s="290"/>
      <c r="AM20" s="290"/>
      <c r="AN20" s="291"/>
      <c r="AO20" s="292" t="s">
        <v>526</v>
      </c>
      <c r="AP20" s="293" t="s">
        <v>527</v>
      </c>
      <c r="AQ20" s="294" t="s">
        <v>528</v>
      </c>
      <c r="AR20" s="295"/>
    </row>
    <row r="21" spans="1:46" s="268" customFormat="1" x14ac:dyDescent="0.15">
      <c r="A21" s="296"/>
      <c r="AK21" s="1129" t="s">
        <v>529</v>
      </c>
      <c r="AL21" s="1130"/>
      <c r="AM21" s="1130"/>
      <c r="AN21" s="1131"/>
      <c r="AO21" s="297">
        <v>5.0199999999999996</v>
      </c>
      <c r="AP21" s="298">
        <v>6.49</v>
      </c>
      <c r="AQ21" s="299">
        <v>-1.47</v>
      </c>
      <c r="AS21" s="300"/>
      <c r="AT21" s="296"/>
    </row>
    <row r="22" spans="1:46" s="268" customFormat="1" x14ac:dyDescent="0.15">
      <c r="A22" s="296"/>
      <c r="AK22" s="1129" t="s">
        <v>530</v>
      </c>
      <c r="AL22" s="1130"/>
      <c r="AM22" s="1130"/>
      <c r="AN22" s="1131"/>
      <c r="AO22" s="301">
        <v>97</v>
      </c>
      <c r="AP22" s="302">
        <v>97.2</v>
      </c>
      <c r="AQ22" s="303">
        <v>-0.2</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531</v>
      </c>
      <c r="AP26" s="288"/>
      <c r="AQ26" s="288"/>
      <c r="AR26" s="288"/>
    </row>
    <row r="27" spans="1:46" x14ac:dyDescent="0.15">
      <c r="A27" s="308"/>
      <c r="AS27" s="263"/>
      <c r="AT27" s="263"/>
    </row>
    <row r="28" spans="1:46" ht="17.25" x14ac:dyDescent="0.15">
      <c r="A28" s="264" t="s">
        <v>532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533</v>
      </c>
      <c r="AL29" s="268"/>
      <c r="AM29" s="268"/>
      <c r="AN29" s="268"/>
      <c r="AS29" s="310"/>
    </row>
    <row r="30" spans="1:46" ht="13.5" customHeight="1" x14ac:dyDescent="0.15">
      <c r="A30" s="267"/>
      <c r="AK30" s="270"/>
      <c r="AL30" s="271"/>
      <c r="AM30" s="271"/>
      <c r="AN30" s="272"/>
      <c r="AO30" s="1118" t="s">
        <v>512</v>
      </c>
      <c r="AP30" s="273"/>
      <c r="AQ30" s="274" t="s">
        <v>513</v>
      </c>
      <c r="AR30" s="275"/>
    </row>
    <row r="31" spans="1:46" x14ac:dyDescent="0.15">
      <c r="A31" s="267"/>
      <c r="AK31" s="276"/>
      <c r="AL31" s="277"/>
      <c r="AM31" s="277"/>
      <c r="AN31" s="278"/>
      <c r="AO31" s="1119"/>
      <c r="AP31" s="279" t="s">
        <v>514</v>
      </c>
      <c r="AQ31" s="280" t="s">
        <v>515</v>
      </c>
      <c r="AR31" s="281" t="s">
        <v>516</v>
      </c>
    </row>
    <row r="32" spans="1:46" ht="27" customHeight="1" x14ac:dyDescent="0.15">
      <c r="A32" s="267"/>
      <c r="AK32" s="1123" t="s">
        <v>534</v>
      </c>
      <c r="AL32" s="1124"/>
      <c r="AM32" s="1124"/>
      <c r="AN32" s="1125"/>
      <c r="AO32" s="311">
        <v>536576</v>
      </c>
      <c r="AP32" s="311">
        <v>24284</v>
      </c>
      <c r="AQ32" s="312">
        <v>31105</v>
      </c>
      <c r="AR32" s="313">
        <v>-21.9</v>
      </c>
    </row>
    <row r="33" spans="1:46" ht="13.5" customHeight="1" x14ac:dyDescent="0.15">
      <c r="A33" s="267"/>
      <c r="AK33" s="1123" t="s">
        <v>535</v>
      </c>
      <c r="AL33" s="1124"/>
      <c r="AM33" s="1124"/>
      <c r="AN33" s="1125"/>
      <c r="AO33" s="311" t="s">
        <v>520</v>
      </c>
      <c r="AP33" s="311" t="s">
        <v>520</v>
      </c>
      <c r="AQ33" s="312" t="s">
        <v>520</v>
      </c>
      <c r="AR33" s="313" t="s">
        <v>520</v>
      </c>
    </row>
    <row r="34" spans="1:46" ht="27" customHeight="1" x14ac:dyDescent="0.15">
      <c r="A34" s="267"/>
      <c r="AK34" s="1123" t="s">
        <v>536</v>
      </c>
      <c r="AL34" s="1124"/>
      <c r="AM34" s="1124"/>
      <c r="AN34" s="1125"/>
      <c r="AO34" s="311" t="s">
        <v>520</v>
      </c>
      <c r="AP34" s="311" t="s">
        <v>520</v>
      </c>
      <c r="AQ34" s="312">
        <v>0</v>
      </c>
      <c r="AR34" s="313" t="s">
        <v>520</v>
      </c>
    </row>
    <row r="35" spans="1:46" ht="27" customHeight="1" x14ac:dyDescent="0.15">
      <c r="A35" s="267"/>
      <c r="AK35" s="1123" t="s">
        <v>537</v>
      </c>
      <c r="AL35" s="1124"/>
      <c r="AM35" s="1124"/>
      <c r="AN35" s="1125"/>
      <c r="AO35" s="311">
        <v>234861</v>
      </c>
      <c r="AP35" s="311">
        <v>10629</v>
      </c>
      <c r="AQ35" s="312">
        <v>8747</v>
      </c>
      <c r="AR35" s="313">
        <v>21.5</v>
      </c>
    </row>
    <row r="36" spans="1:46" ht="27" customHeight="1" x14ac:dyDescent="0.15">
      <c r="A36" s="267"/>
      <c r="AK36" s="1123" t="s">
        <v>538</v>
      </c>
      <c r="AL36" s="1124"/>
      <c r="AM36" s="1124"/>
      <c r="AN36" s="1125"/>
      <c r="AO36" s="311">
        <v>32872</v>
      </c>
      <c r="AP36" s="311">
        <v>1488</v>
      </c>
      <c r="AQ36" s="312">
        <v>2193</v>
      </c>
      <c r="AR36" s="313">
        <v>-32.1</v>
      </c>
    </row>
    <row r="37" spans="1:46" ht="13.5" customHeight="1" x14ac:dyDescent="0.15">
      <c r="A37" s="267"/>
      <c r="AK37" s="1123" t="s">
        <v>539</v>
      </c>
      <c r="AL37" s="1124"/>
      <c r="AM37" s="1124"/>
      <c r="AN37" s="1125"/>
      <c r="AO37" s="311" t="s">
        <v>520</v>
      </c>
      <c r="AP37" s="311" t="s">
        <v>520</v>
      </c>
      <c r="AQ37" s="312">
        <v>863</v>
      </c>
      <c r="AR37" s="313" t="s">
        <v>520</v>
      </c>
    </row>
    <row r="38" spans="1:46" ht="27" customHeight="1" x14ac:dyDescent="0.15">
      <c r="A38" s="267"/>
      <c r="AK38" s="1132" t="s">
        <v>540</v>
      </c>
      <c r="AL38" s="1133"/>
      <c r="AM38" s="1133"/>
      <c r="AN38" s="1134"/>
      <c r="AO38" s="314" t="s">
        <v>520</v>
      </c>
      <c r="AP38" s="314" t="s">
        <v>520</v>
      </c>
      <c r="AQ38" s="315">
        <v>1</v>
      </c>
      <c r="AR38" s="303" t="s">
        <v>520</v>
      </c>
      <c r="AS38" s="310"/>
    </row>
    <row r="39" spans="1:46" x14ac:dyDescent="0.15">
      <c r="A39" s="267"/>
      <c r="AK39" s="1132" t="s">
        <v>541</v>
      </c>
      <c r="AL39" s="1133"/>
      <c r="AM39" s="1133"/>
      <c r="AN39" s="1134"/>
      <c r="AO39" s="311" t="s">
        <v>520</v>
      </c>
      <c r="AP39" s="311" t="s">
        <v>520</v>
      </c>
      <c r="AQ39" s="312">
        <v>-3092</v>
      </c>
      <c r="AR39" s="313" t="s">
        <v>520</v>
      </c>
      <c r="AS39" s="310"/>
    </row>
    <row r="40" spans="1:46" ht="27" customHeight="1" x14ac:dyDescent="0.15">
      <c r="A40" s="267"/>
      <c r="AK40" s="1123" t="s">
        <v>542</v>
      </c>
      <c r="AL40" s="1124"/>
      <c r="AM40" s="1124"/>
      <c r="AN40" s="1125"/>
      <c r="AO40" s="311">
        <v>-586986</v>
      </c>
      <c r="AP40" s="311">
        <v>-26565</v>
      </c>
      <c r="AQ40" s="312">
        <v>-27116</v>
      </c>
      <c r="AR40" s="313">
        <v>-2</v>
      </c>
      <c r="AS40" s="310"/>
    </row>
    <row r="41" spans="1:46" x14ac:dyDescent="0.15">
      <c r="A41" s="267"/>
      <c r="AK41" s="1135" t="s">
        <v>297</v>
      </c>
      <c r="AL41" s="1136"/>
      <c r="AM41" s="1136"/>
      <c r="AN41" s="1137"/>
      <c r="AO41" s="311">
        <v>217323</v>
      </c>
      <c r="AP41" s="311">
        <v>9835</v>
      </c>
      <c r="AQ41" s="312">
        <v>12702</v>
      </c>
      <c r="AR41" s="313">
        <v>-22.6</v>
      </c>
      <c r="AS41" s="310"/>
    </row>
    <row r="42" spans="1:46" x14ac:dyDescent="0.15">
      <c r="A42" s="267"/>
      <c r="AK42" s="316" t="s">
        <v>543</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544</v>
      </c>
    </row>
    <row r="48" spans="1:46" x14ac:dyDescent="0.15">
      <c r="A48" s="267"/>
      <c r="AK48" s="321" t="s">
        <v>545</v>
      </c>
      <c r="AL48" s="321"/>
      <c r="AM48" s="321"/>
      <c r="AN48" s="321"/>
      <c r="AO48" s="321"/>
      <c r="AP48" s="321"/>
      <c r="AQ48" s="322"/>
      <c r="AR48" s="321"/>
    </row>
    <row r="49" spans="1:44" ht="13.5" customHeight="1" x14ac:dyDescent="0.15">
      <c r="A49" s="267"/>
      <c r="AK49" s="323"/>
      <c r="AL49" s="324"/>
      <c r="AM49" s="1138" t="s">
        <v>512</v>
      </c>
      <c r="AN49" s="1140" t="s">
        <v>546</v>
      </c>
      <c r="AO49" s="1141"/>
      <c r="AP49" s="1141"/>
      <c r="AQ49" s="1141"/>
      <c r="AR49" s="1142"/>
    </row>
    <row r="50" spans="1:44" x14ac:dyDescent="0.15">
      <c r="A50" s="267"/>
      <c r="AK50" s="325"/>
      <c r="AL50" s="326"/>
      <c r="AM50" s="1139"/>
      <c r="AN50" s="327" t="s">
        <v>547</v>
      </c>
      <c r="AO50" s="328" t="s">
        <v>548</v>
      </c>
      <c r="AP50" s="329" t="s">
        <v>549</v>
      </c>
      <c r="AQ50" s="330" t="s">
        <v>550</v>
      </c>
      <c r="AR50" s="331" t="s">
        <v>551</v>
      </c>
    </row>
    <row r="51" spans="1:44" x14ac:dyDescent="0.15">
      <c r="A51" s="267"/>
      <c r="AK51" s="323" t="s">
        <v>552</v>
      </c>
      <c r="AL51" s="324"/>
      <c r="AM51" s="332">
        <v>787536</v>
      </c>
      <c r="AN51" s="333">
        <v>35078</v>
      </c>
      <c r="AO51" s="334">
        <v>10</v>
      </c>
      <c r="AP51" s="335">
        <v>47738</v>
      </c>
      <c r="AQ51" s="336">
        <v>-4.4000000000000004</v>
      </c>
      <c r="AR51" s="337">
        <v>14.4</v>
      </c>
    </row>
    <row r="52" spans="1:44" x14ac:dyDescent="0.15">
      <c r="A52" s="267"/>
      <c r="AK52" s="338"/>
      <c r="AL52" s="339" t="s">
        <v>553</v>
      </c>
      <c r="AM52" s="340">
        <v>469189</v>
      </c>
      <c r="AN52" s="341">
        <v>20898</v>
      </c>
      <c r="AO52" s="342">
        <v>-16.399999999999999</v>
      </c>
      <c r="AP52" s="343">
        <v>24937</v>
      </c>
      <c r="AQ52" s="344">
        <v>-5.5</v>
      </c>
      <c r="AR52" s="345">
        <v>-10.9</v>
      </c>
    </row>
    <row r="53" spans="1:44" x14ac:dyDescent="0.15">
      <c r="A53" s="267"/>
      <c r="AK53" s="323" t="s">
        <v>554</v>
      </c>
      <c r="AL53" s="324"/>
      <c r="AM53" s="332">
        <v>1015128</v>
      </c>
      <c r="AN53" s="333">
        <v>45440</v>
      </c>
      <c r="AO53" s="334">
        <v>29.5</v>
      </c>
      <c r="AP53" s="335">
        <v>52191</v>
      </c>
      <c r="AQ53" s="336">
        <v>9.3000000000000007</v>
      </c>
      <c r="AR53" s="337">
        <v>20.2</v>
      </c>
    </row>
    <row r="54" spans="1:44" x14ac:dyDescent="0.15">
      <c r="A54" s="267"/>
      <c r="AK54" s="338"/>
      <c r="AL54" s="339" t="s">
        <v>553</v>
      </c>
      <c r="AM54" s="340">
        <v>586290</v>
      </c>
      <c r="AN54" s="341">
        <v>26244</v>
      </c>
      <c r="AO54" s="342">
        <v>25.6</v>
      </c>
      <c r="AP54" s="343">
        <v>24843</v>
      </c>
      <c r="AQ54" s="344">
        <v>-0.4</v>
      </c>
      <c r="AR54" s="345">
        <v>26</v>
      </c>
    </row>
    <row r="55" spans="1:44" x14ac:dyDescent="0.15">
      <c r="A55" s="267"/>
      <c r="AK55" s="323" t="s">
        <v>555</v>
      </c>
      <c r="AL55" s="324"/>
      <c r="AM55" s="332">
        <v>407082</v>
      </c>
      <c r="AN55" s="333">
        <v>18277</v>
      </c>
      <c r="AO55" s="334">
        <v>-59.8</v>
      </c>
      <c r="AP55" s="335">
        <v>47387</v>
      </c>
      <c r="AQ55" s="336">
        <v>-9.1999999999999993</v>
      </c>
      <c r="AR55" s="337">
        <v>-50.6</v>
      </c>
    </row>
    <row r="56" spans="1:44" x14ac:dyDescent="0.15">
      <c r="A56" s="267"/>
      <c r="AK56" s="338"/>
      <c r="AL56" s="339" t="s">
        <v>553</v>
      </c>
      <c r="AM56" s="340">
        <v>109272</v>
      </c>
      <c r="AN56" s="341">
        <v>4906</v>
      </c>
      <c r="AO56" s="342">
        <v>-81.3</v>
      </c>
      <c r="AP56" s="343">
        <v>24928</v>
      </c>
      <c r="AQ56" s="344">
        <v>0.3</v>
      </c>
      <c r="AR56" s="345">
        <v>-81.599999999999994</v>
      </c>
    </row>
    <row r="57" spans="1:44" x14ac:dyDescent="0.15">
      <c r="A57" s="267"/>
      <c r="AK57" s="323" t="s">
        <v>556</v>
      </c>
      <c r="AL57" s="324"/>
      <c r="AM57" s="332">
        <v>330086</v>
      </c>
      <c r="AN57" s="333">
        <v>14851</v>
      </c>
      <c r="AO57" s="334">
        <v>-18.7</v>
      </c>
      <c r="AP57" s="335">
        <v>51264</v>
      </c>
      <c r="AQ57" s="336">
        <v>8.1999999999999993</v>
      </c>
      <c r="AR57" s="337">
        <v>-26.9</v>
      </c>
    </row>
    <row r="58" spans="1:44" x14ac:dyDescent="0.15">
      <c r="A58" s="267"/>
      <c r="AK58" s="338"/>
      <c r="AL58" s="339" t="s">
        <v>553</v>
      </c>
      <c r="AM58" s="340">
        <v>143745</v>
      </c>
      <c r="AN58" s="341">
        <v>6467</v>
      </c>
      <c r="AO58" s="342">
        <v>31.8</v>
      </c>
      <c r="AP58" s="343">
        <v>26040</v>
      </c>
      <c r="AQ58" s="344">
        <v>4.5</v>
      </c>
      <c r="AR58" s="345">
        <v>27.3</v>
      </c>
    </row>
    <row r="59" spans="1:44" x14ac:dyDescent="0.15">
      <c r="A59" s="267"/>
      <c r="AK59" s="323" t="s">
        <v>557</v>
      </c>
      <c r="AL59" s="324"/>
      <c r="AM59" s="332">
        <v>275236</v>
      </c>
      <c r="AN59" s="333">
        <v>12456</v>
      </c>
      <c r="AO59" s="334">
        <v>-16.100000000000001</v>
      </c>
      <c r="AP59" s="335">
        <v>52068</v>
      </c>
      <c r="AQ59" s="336">
        <v>1.6</v>
      </c>
      <c r="AR59" s="337">
        <v>-17.7</v>
      </c>
    </row>
    <row r="60" spans="1:44" x14ac:dyDescent="0.15">
      <c r="A60" s="267"/>
      <c r="AK60" s="338"/>
      <c r="AL60" s="339" t="s">
        <v>553</v>
      </c>
      <c r="AM60" s="340">
        <v>217468</v>
      </c>
      <c r="AN60" s="341">
        <v>9842</v>
      </c>
      <c r="AO60" s="342">
        <v>52.2</v>
      </c>
      <c r="AP60" s="343">
        <v>26936</v>
      </c>
      <c r="AQ60" s="344">
        <v>3.4</v>
      </c>
      <c r="AR60" s="345">
        <v>48.8</v>
      </c>
    </row>
    <row r="61" spans="1:44" x14ac:dyDescent="0.15">
      <c r="A61" s="267"/>
      <c r="AK61" s="323" t="s">
        <v>558</v>
      </c>
      <c r="AL61" s="346"/>
      <c r="AM61" s="332">
        <v>563014</v>
      </c>
      <c r="AN61" s="333">
        <v>25220</v>
      </c>
      <c r="AO61" s="334">
        <v>-11</v>
      </c>
      <c r="AP61" s="335">
        <v>50130</v>
      </c>
      <c r="AQ61" s="347">
        <v>1.1000000000000001</v>
      </c>
      <c r="AR61" s="337">
        <v>-12.1</v>
      </c>
    </row>
    <row r="62" spans="1:44" x14ac:dyDescent="0.15">
      <c r="A62" s="267"/>
      <c r="AK62" s="338"/>
      <c r="AL62" s="339" t="s">
        <v>553</v>
      </c>
      <c r="AM62" s="340">
        <v>305193</v>
      </c>
      <c r="AN62" s="341">
        <v>13671</v>
      </c>
      <c r="AO62" s="342">
        <v>2.4</v>
      </c>
      <c r="AP62" s="343">
        <v>25537</v>
      </c>
      <c r="AQ62" s="344">
        <v>0.5</v>
      </c>
      <c r="AR62" s="345">
        <v>1.9</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K1rZ0gdhzrt+ESVa1H3GNvw7SFm6/3n0/MEytBToAVP27vz6xkATS7mjMSOmYCVIDc47fLkOyM64FDE4iDvsMQ==" saltValue="a5V5MCnIc+xlFA7nCK7b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560</v>
      </c>
    </row>
    <row r="121" spans="125:125" ht="13.5" hidden="1" customHeight="1" x14ac:dyDescent="0.15">
      <c r="DU121" s="261"/>
    </row>
  </sheetData>
  <sheetProtection algorithmName="SHA-512" hashValue="QekeVTHXH9GJ3T8Bzg/1JAEBxQdot/+2avSXJ07T8776eZ0NpiyK256elYC+o2wpoCYyV2UX/RqrvT5klDqRww==" saltValue="HoOkKofruSZpv07DoUED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sheetData>
  <sheetProtection algorithmName="SHA-512" hashValue="CUnZACluR0n9d/ZVga2v3EAHTwYIk6XSfZ0uTRTHxcs6VsLmKwg4ro3shdmaQ+LyJctb6ss6GGR8mtgQpvROrw==" saltValue="d9dbb/g8sd9rdDEizOou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43" t="s">
        <v>3</v>
      </c>
      <c r="D47" s="1143"/>
      <c r="E47" s="1144"/>
      <c r="F47" s="11">
        <v>14.22</v>
      </c>
      <c r="G47" s="12">
        <v>14.44</v>
      </c>
      <c r="H47" s="12">
        <v>14.13</v>
      </c>
      <c r="I47" s="12">
        <v>14.96</v>
      </c>
      <c r="J47" s="13">
        <v>12.65</v>
      </c>
    </row>
    <row r="48" spans="2:10" ht="57.75" customHeight="1" x14ac:dyDescent="0.15">
      <c r="B48" s="14"/>
      <c r="C48" s="1145" t="s">
        <v>4</v>
      </c>
      <c r="D48" s="1145"/>
      <c r="E48" s="1146"/>
      <c r="F48" s="15">
        <v>7.87</v>
      </c>
      <c r="G48" s="16">
        <v>8.35</v>
      </c>
      <c r="H48" s="16">
        <v>10</v>
      </c>
      <c r="I48" s="16">
        <v>7.31</v>
      </c>
      <c r="J48" s="17">
        <v>8.77</v>
      </c>
    </row>
    <row r="49" spans="2:10" ht="57.75" customHeight="1" thickBot="1" x14ac:dyDescent="0.2">
      <c r="B49" s="18"/>
      <c r="C49" s="1147" t="s">
        <v>5</v>
      </c>
      <c r="D49" s="1147"/>
      <c r="E49" s="1148"/>
      <c r="F49" s="19" t="s">
        <v>567</v>
      </c>
      <c r="G49" s="20">
        <v>0.82</v>
      </c>
      <c r="H49" s="20">
        <v>1.54</v>
      </c>
      <c r="I49" s="20" t="s">
        <v>568</v>
      </c>
      <c r="J49" s="21" t="s">
        <v>569</v>
      </c>
    </row>
    <row r="50" spans="2:10" ht="13.5" customHeight="1" x14ac:dyDescent="0.15"/>
  </sheetData>
  <sheetProtection algorithmName="SHA-512" hashValue="5h8s8sep2JULUDIPjJYy8siegOn5xFhi8Dsm03WZ71CSaLlGTJ27zK4xgI6AmaU238qyCFH6Ag8/SyLCRS6nww==" saltValue="+u497vVvivgvh/z6yHa7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2022-03-03T00:24:31Z</cp:lastPrinted>
  <dcterms:created xsi:type="dcterms:W3CDTF">2022-02-02T05:17:28Z</dcterms:created>
  <dcterms:modified xsi:type="dcterms:W3CDTF">2022-10-03T03:00:10Z</dcterms:modified>
  <cp:category/>
</cp:coreProperties>
</file>