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codeName="ThisWorkbook" defaultThemeVersion="166925"/>
  <mc:AlternateContent xmlns:mc="http://schemas.openxmlformats.org/markup-compatibility/2006">
    <mc:Choice Requires="x15">
      <x15ac:absPath xmlns:x15ac="http://schemas.microsoft.com/office/spreadsheetml/2010/11/ac" url="\\172.16.2.10\全職員\健康介護課\★介護\◎介護予防・日常生活支援総合事業\HP\2023.5月更新分\"/>
    </mc:Choice>
  </mc:AlternateContent>
  <xr:revisionPtr revIDLastSave="0" documentId="13_ncr:1_{98C50267-0F26-4C68-B1B3-9B5D6B6D3E5D}" xr6:coauthVersionLast="36" xr6:coauthVersionMax="36" xr10:uidLastSave="{00000000-0000-0000-0000-000000000000}"/>
  <bookViews>
    <workbookView xWindow="30315" yWindow="195" windowWidth="25515" windowHeight="16845" tabRatio="670" xr2:uid="{00000000-000D-0000-FFFF-FFFF00000000}"/>
  </bookViews>
  <sheets>
    <sheet name="様式第1号" sheetId="18" r:id="rId1"/>
    <sheet name="様式第４号" sheetId="19" r:id="rId2"/>
    <sheet name="様式第７号" sheetId="20" r:id="rId3"/>
    <sheet name="様式第８号" sheetId="21" r:id="rId4"/>
    <sheet name="様式 第８号の２" sheetId="22" r:id="rId5"/>
    <sheet name="様式第９号" sheetId="23" r:id="rId6"/>
    <sheet name="付表1" sheetId="42" r:id="rId7"/>
    <sheet name="付表1(別添)" sheetId="43" r:id="rId8"/>
    <sheet name="(参考)付表1記入欄不足時の資料" sheetId="44" r:id="rId9"/>
    <sheet name="付表2" sheetId="45" r:id="rId10"/>
    <sheet name="付表2(別添)" sheetId="46" r:id="rId11"/>
    <sheet name="(参考)付表2記入欄不足時の資料" sheetId="47" r:id="rId12"/>
    <sheet name="(参考)変更届への標準添付書類一覧" sheetId="37" r:id="rId13"/>
    <sheet name="参考様式１－１" sheetId="36" r:id="rId14"/>
    <sheet name="参考様式１－１記入方法 " sheetId="32" r:id="rId15"/>
    <sheet name="参考様式１－２" sheetId="10" r:id="rId16"/>
    <sheet name="参考様式１－２シフト記号表（勤務時間帯） " sheetId="33" r:id="rId17"/>
    <sheet name="参考様式１－２記入方法 " sheetId="34" r:id="rId18"/>
    <sheet name="参考様式２" sheetId="35" r:id="rId19"/>
    <sheet name="参考様式３" sheetId="13" r:id="rId20"/>
    <sheet name="参考様式４" sheetId="16" r:id="rId21"/>
    <sheet name="参考様式５" sheetId="17" r:id="rId22"/>
    <sheet name="参考様式６" sheetId="26" r:id="rId23"/>
    <sheet name="体制状況一覧（別紙１－4）" sheetId="31" r:id="rId24"/>
    <sheet name="指定・更新申請に係る添付書類一覧表（訪問）" sheetId="28" r:id="rId25"/>
    <sheet name="指定・更新申請に係る添付書類一覧表(通所）" sheetId="29" r:id="rId26"/>
    <sheet name="指定・更新申請に係る添付書類一覧表(通所型サービスＡ）" sheetId="30" r:id="rId27"/>
  </sheets>
  <externalReferences>
    <externalReference r:id="rId28"/>
    <externalReference r:id="rId29"/>
    <externalReference r:id="rId30"/>
    <externalReference r:id="rId31"/>
    <externalReference r:id="rId32"/>
  </externalReferences>
  <definedNames>
    <definedName name="_xlnm._FilterDatabase" localSheetId="12" hidden="1">'(参考)変更届への標準添付書類一覧'!$B$2:$E$2</definedName>
    <definedName name="【記載例】シフト記号" localSheetId="16">'参考様式１－２シフト記号表（勤務時間帯） '!$C$6:$C$35</definedName>
    <definedName name="【記載例】シフト記号" localSheetId="17">'[1]【記載例】シフト記号表（勤務時間帯）'!$C$6:$C$35</definedName>
    <definedName name="【記載例】シフト記号">#REF!</definedName>
    <definedName name="ｋ">#REF!</definedName>
    <definedName name="_xlnm.Print_Area" localSheetId="8">'(参考)付表1記入欄不足時の資料'!$A$1:$AI$21</definedName>
    <definedName name="_xlnm.Print_Area" localSheetId="11">'(参考)付表2記入欄不足時の資料'!$A$1:$AH$65</definedName>
    <definedName name="_xlnm.Print_Area" localSheetId="12">'(参考)変更届への標準添付書類一覧'!$B$1:$G$14</definedName>
    <definedName name="_xlnm.Print_Area" localSheetId="13">'参考様式１－１'!$A$1:$BD$51</definedName>
    <definedName name="_xlnm.Print_Area" localSheetId="14">'参考様式１－１記入方法 '!$A$1:$O$79</definedName>
    <definedName name="_xlnm.Print_Area" localSheetId="15">'参考様式１－２'!$A$1:$BF$71</definedName>
    <definedName name="_xlnm.Print_Area" localSheetId="17">'参考様式１－２記入方法 '!$B$1:$P$85</definedName>
    <definedName name="_xlnm.Print_Area" localSheetId="21">参考様式５!$A$1:$B$17</definedName>
    <definedName name="_xlnm.Print_Area" localSheetId="25">'指定・更新申請に係る添付書類一覧表(通所）'!$A$1:$AQ$23</definedName>
    <definedName name="_xlnm.Print_Area" localSheetId="26">'指定・更新申請に係る添付書類一覧表(通所型サービスＡ）'!$A$1:$AQ$20</definedName>
    <definedName name="_xlnm.Print_Area" localSheetId="23">'体制状況一覧（別紙１－4）'!$A$1:$AF$55</definedName>
    <definedName name="_xlnm.Print_Area" localSheetId="6">付表1!$A$1:$AH$42</definedName>
    <definedName name="_xlnm.Print_Area" localSheetId="7">'付表1(別添)'!$B$1:$I$34</definedName>
    <definedName name="_xlnm.Print_Area" localSheetId="9">付表2!$A$1:$AH$116</definedName>
    <definedName name="_xlnm.Print_Area" localSheetId="10">'付表2(別添)'!$A$1:$H$31</definedName>
    <definedName name="_xlnm.Print_Area" localSheetId="0">様式第1号!$A$1:$AH$57</definedName>
    <definedName name="_xlnm.Print_Area" localSheetId="1">様式第４号!$A$1:$AH$59</definedName>
    <definedName name="_xlnm.Print_Titles" localSheetId="13">'参考様式１－１'!$1:$12</definedName>
    <definedName name="_xlnm.Print_Titles" localSheetId="15">'参考様式１－２'!$1:$21</definedName>
    <definedName name="Z_918D9391_3166_42FD_8CCC_73DDA136E9AD_.wvu.PrintArea" localSheetId="23" hidden="1">'体制状況一覧（別紙１－4）'!$A$1:$AF$55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シフト記号表" localSheetId="16">'参考様式１－２シフト記号表（勤務時間帯） '!$C$6:$C$35</definedName>
    <definedName name="シフト記号表" localSheetId="17">'[1]シフト記号表（勤務時間帯）'!$C$6:$C$35</definedName>
    <definedName name="シフト記号表">#REF!</definedName>
    <definedName name="だだ">#REF!</definedName>
    <definedName name="っっｋ">#REF!</definedName>
    <definedName name="っっっっｌ">#REF!</definedName>
    <definedName name="介護職員">#REF!</definedName>
    <definedName name="確認">#REF!</definedName>
    <definedName name="看護職員">#REF!</definedName>
    <definedName name="管理者">#REF!</definedName>
    <definedName name="機能訓練指導員">#REF!</definedName>
    <definedName name="種類">[4]サービス種類一覧!$A$4:$A$20</definedName>
    <definedName name="職種" localSheetId="13">[5]プルダウン・リスト!$C$12:$K$12</definedName>
    <definedName name="職種" localSheetId="14">[5]プルダウン・リスト!$C$12:$K$12</definedName>
    <definedName name="職種" localSheetId="16">[1]プルダウン・リスト!$C$12:$L$12</definedName>
    <definedName name="職種" localSheetId="17">[1]プルダウン・リスト!$C$12:$L$12</definedName>
    <definedName name="職種">#REF!</definedName>
    <definedName name="生活相談員">#REF!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5" i="36" l="1"/>
  <c r="W44" i="36"/>
  <c r="R44" i="36"/>
  <c r="AE40" i="36"/>
  <c r="R50" i="36" s="1"/>
  <c r="AB50" i="36" s="1"/>
  <c r="AA40" i="36"/>
  <c r="R45" i="36" s="1"/>
  <c r="AB45" i="36" s="1"/>
  <c r="W50" i="36" s="1"/>
  <c r="Y40" i="36"/>
  <c r="T40" i="36"/>
  <c r="V39" i="36"/>
  <c r="T39" i="36"/>
  <c r="V38" i="36"/>
  <c r="T38" i="36"/>
  <c r="J38" i="36"/>
  <c r="H38" i="36"/>
  <c r="F38" i="36"/>
  <c r="V37" i="36"/>
  <c r="T37" i="36"/>
  <c r="L37" i="36"/>
  <c r="V36" i="36"/>
  <c r="V40" i="36" s="1"/>
  <c r="T36" i="36"/>
  <c r="L36" i="36"/>
  <c r="L38" i="36" s="1"/>
  <c r="L40" i="36" s="1"/>
  <c r="C45" i="36" s="1"/>
  <c r="J35" i="36"/>
  <c r="H35" i="36"/>
  <c r="F35" i="36"/>
  <c r="AU30" i="36"/>
  <c r="AW30" i="36" s="1"/>
  <c r="AW29" i="36"/>
  <c r="AU29" i="36"/>
  <c r="AU28" i="36"/>
  <c r="AW28" i="36" s="1"/>
  <c r="AW27" i="36"/>
  <c r="AU27" i="36"/>
  <c r="AU26" i="36"/>
  <c r="AW26" i="36" s="1"/>
  <c r="AW25" i="36"/>
  <c r="AU25" i="36"/>
  <c r="AU24" i="36"/>
  <c r="AW24" i="36" s="1"/>
  <c r="AW23" i="36"/>
  <c r="AU23" i="36"/>
  <c r="AU22" i="36"/>
  <c r="AW22" i="36" s="1"/>
  <c r="AW21" i="36"/>
  <c r="AU21" i="36"/>
  <c r="AU20" i="36"/>
  <c r="AW20" i="36" s="1"/>
  <c r="AW19" i="36"/>
  <c r="AU19" i="36"/>
  <c r="AU18" i="36"/>
  <c r="AW18" i="36" s="1"/>
  <c r="AW17" i="36"/>
  <c r="AU17" i="36"/>
  <c r="AU16" i="36"/>
  <c r="AW16" i="36" s="1"/>
  <c r="AW15" i="36"/>
  <c r="AU15" i="36"/>
  <c r="B15" i="36"/>
  <c r="B16" i="36" s="1"/>
  <c r="B17" i="36" s="1"/>
  <c r="B18" i="36" s="1"/>
  <c r="B19" i="36" s="1"/>
  <c r="B20" i="36" s="1"/>
  <c r="B21" i="36" s="1"/>
  <c r="B22" i="36" s="1"/>
  <c r="B23" i="36" s="1"/>
  <c r="B24" i="36" s="1"/>
  <c r="B25" i="36" s="1"/>
  <c r="B26" i="36" s="1"/>
  <c r="B27" i="36" s="1"/>
  <c r="B28" i="36" s="1"/>
  <c r="B29" i="36" s="1"/>
  <c r="B30" i="36" s="1"/>
  <c r="AU14" i="36"/>
  <c r="AW14" i="36" s="1"/>
  <c r="B14" i="36"/>
  <c r="AW13" i="36"/>
  <c r="AU13" i="36"/>
  <c r="AS11" i="36"/>
  <c r="AS12" i="36" s="1"/>
  <c r="AO11" i="36"/>
  <c r="AO12" i="36" s="1"/>
  <c r="AK11" i="36"/>
  <c r="AK12" i="36" s="1"/>
  <c r="AG11" i="36"/>
  <c r="AG12" i="36" s="1"/>
  <c r="AC11" i="36"/>
  <c r="AC12" i="36" s="1"/>
  <c r="Y11" i="36"/>
  <c r="Y12" i="36" s="1"/>
  <c r="U11" i="36"/>
  <c r="U12" i="36" s="1"/>
  <c r="Q11" i="36"/>
  <c r="Q12" i="36" s="1"/>
  <c r="AT10" i="36"/>
  <c r="AT11" i="36" s="1"/>
  <c r="AT12" i="36" s="1"/>
  <c r="AS10" i="36"/>
  <c r="AR10" i="36"/>
  <c r="AR11" i="36" s="1"/>
  <c r="AR12" i="36" s="1"/>
  <c r="AN10" i="36"/>
  <c r="AJ10" i="36"/>
  <c r="AF10" i="36"/>
  <c r="AB10" i="36"/>
  <c r="X10" i="36"/>
  <c r="T10" i="36"/>
  <c r="P10" i="36"/>
  <c r="AU8" i="36"/>
  <c r="X2" i="36"/>
  <c r="AN11" i="36" s="1"/>
  <c r="AN12" i="36" s="1"/>
  <c r="I45" i="36" l="1"/>
  <c r="L45" i="36"/>
  <c r="Z11" i="36"/>
  <c r="Z12" i="36" s="1"/>
  <c r="AH11" i="36"/>
  <c r="AH12" i="36" s="1"/>
  <c r="AL11" i="36"/>
  <c r="AL12" i="36" s="1"/>
  <c r="AP11" i="36"/>
  <c r="AP12" i="36" s="1"/>
  <c r="Q10" i="36"/>
  <c r="Y10" i="36"/>
  <c r="AG10" i="36"/>
  <c r="AK10" i="36"/>
  <c r="AO10" i="36"/>
  <c r="R11" i="36"/>
  <c r="R12" i="36" s="1"/>
  <c r="V11" i="36"/>
  <c r="V12" i="36" s="1"/>
  <c r="AD11" i="36"/>
  <c r="AD12" i="36" s="1"/>
  <c r="AZ6" i="36"/>
  <c r="R10" i="36"/>
  <c r="V10" i="36"/>
  <c r="Z10" i="36"/>
  <c r="AD10" i="36"/>
  <c r="AH10" i="36"/>
  <c r="AL10" i="36"/>
  <c r="AP10" i="36"/>
  <c r="S11" i="36"/>
  <c r="S12" i="36" s="1"/>
  <c r="AM11" i="36"/>
  <c r="AM12" i="36" s="1"/>
  <c r="U10" i="36"/>
  <c r="AC10" i="36"/>
  <c r="W11" i="36"/>
  <c r="W12" i="36" s="1"/>
  <c r="AA11" i="36"/>
  <c r="AA12" i="36" s="1"/>
  <c r="AE11" i="36"/>
  <c r="AE12" i="36" s="1"/>
  <c r="AI11" i="36"/>
  <c r="AI12" i="36" s="1"/>
  <c r="AQ11" i="36"/>
  <c r="AQ12" i="36" s="1"/>
  <c r="S10" i="36"/>
  <c r="W10" i="36"/>
  <c r="AA10" i="36"/>
  <c r="AE10" i="36"/>
  <c r="AI10" i="36"/>
  <c r="AM10" i="36"/>
  <c r="AQ10" i="36"/>
  <c r="P11" i="36"/>
  <c r="P12" i="36" s="1"/>
  <c r="T11" i="36"/>
  <c r="T12" i="36" s="1"/>
  <c r="X11" i="36"/>
  <c r="X12" i="36" s="1"/>
  <c r="AB11" i="36"/>
  <c r="AB12" i="36" s="1"/>
  <c r="AF11" i="36"/>
  <c r="AF12" i="36" s="1"/>
  <c r="AJ11" i="36"/>
  <c r="AJ12" i="36" s="1"/>
  <c r="S25" i="33" l="1"/>
  <c r="U25" i="33" s="1"/>
  <c r="Q25" i="33"/>
  <c r="K25" i="33"/>
  <c r="S24" i="33"/>
  <c r="U24" i="33" s="1"/>
  <c r="Q24" i="33"/>
  <c r="K24" i="33"/>
  <c r="S23" i="33"/>
  <c r="U23" i="33" s="1"/>
  <c r="Q23" i="33"/>
  <c r="K23" i="33"/>
  <c r="S22" i="33"/>
  <c r="U22" i="33" s="1"/>
  <c r="Q22" i="33"/>
  <c r="K22" i="33"/>
  <c r="S21" i="33"/>
  <c r="U21" i="33" s="1"/>
  <c r="Q21" i="33"/>
  <c r="K21" i="33"/>
  <c r="S20" i="33"/>
  <c r="U20" i="33" s="1"/>
  <c r="Q20" i="33"/>
  <c r="K20" i="33"/>
  <c r="S19" i="33"/>
  <c r="U19" i="33" s="1"/>
  <c r="Q19" i="33"/>
  <c r="K19" i="33"/>
  <c r="S18" i="33"/>
  <c r="U18" i="33" s="1"/>
  <c r="Q18" i="33"/>
  <c r="K18" i="33"/>
  <c r="S17" i="33"/>
  <c r="U17" i="33" s="1"/>
  <c r="Q17" i="33"/>
  <c r="K17" i="33"/>
  <c r="S16" i="33"/>
  <c r="U16" i="33" s="1"/>
  <c r="Q16" i="33"/>
  <c r="K16" i="33"/>
  <c r="S15" i="33"/>
  <c r="U15" i="33" s="1"/>
  <c r="Q15" i="33"/>
  <c r="K15" i="33"/>
  <c r="S14" i="33"/>
  <c r="U14" i="33" s="1"/>
  <c r="Q14" i="33"/>
  <c r="K14" i="33"/>
  <c r="S13" i="33"/>
  <c r="U13" i="33" s="1"/>
  <c r="Q13" i="33"/>
  <c r="K13" i="33"/>
  <c r="S12" i="33"/>
  <c r="U12" i="33" s="1"/>
  <c r="Q12" i="33"/>
  <c r="K12" i="33"/>
  <c r="S11" i="33"/>
  <c r="U11" i="33" s="1"/>
  <c r="Q11" i="33"/>
  <c r="K11" i="33"/>
  <c r="S10" i="33"/>
  <c r="U10" i="33" s="1"/>
  <c r="Q10" i="33"/>
  <c r="K10" i="33"/>
  <c r="S9" i="33"/>
  <c r="U9" i="33" s="1"/>
  <c r="Q9" i="33"/>
  <c r="K9" i="33"/>
  <c r="S8" i="33"/>
  <c r="U8" i="33" s="1"/>
  <c r="Q8" i="33"/>
  <c r="K8" i="33"/>
  <c r="S7" i="33"/>
  <c r="U7" i="33" s="1"/>
  <c r="Q7" i="33"/>
  <c r="K7" i="33"/>
  <c r="S6" i="33"/>
  <c r="U6" i="33" s="1"/>
  <c r="Q6" i="33"/>
  <c r="K6" i="33"/>
  <c r="AX17"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4" i="10"/>
  <c r="AZ44"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63" i="10" l="1"/>
  <c r="AZ63" i="10" s="1"/>
</calcChain>
</file>

<file path=xl/sharedStrings.xml><?xml version="1.0" encoding="utf-8"?>
<sst xmlns="http://schemas.openxmlformats.org/spreadsheetml/2006/main" count="2201" uniqueCount="757">
  <si>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</si>
  <si>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</si>
  <si>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</si>
  <si>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</si>
  <si>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</si>
  <si>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</si>
  <si>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</si>
  <si>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</si>
  <si>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</si>
  <si>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</si>
  <si>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</si>
  <si>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</si>
  <si>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</si>
  <si>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</si>
  <si>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</si>
  <si>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</si>
  <si>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</si>
  <si>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</si>
  <si>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</si>
  <si>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</si>
  <si>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</si>
  <si>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</si>
  <si>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</si>
  <si>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</si>
  <si>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</si>
  <si>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</si>
  <si>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</si>
  <si>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</si>
  <si>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</si>
  <si>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</si>
  <si>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</si>
  <si>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</si>
  <si>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</si>
  <si>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</si>
  <si>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</si>
  <si>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</si>
  <si>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</si>
  <si>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</si>
  <si>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</si>
  <si>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</si>
  <si>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</si>
  <si>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</si>
  <si>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</si>
  <si>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</si>
  <si>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</si>
  <si>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</si>
  <si>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</si>
  <si>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</si>
  <si>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</si>
  <si>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</si>
  <si>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</si>
  <si>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</si>
  <si>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</si>
  <si>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</si>
  <si>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</si>
  <si>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</si>
  <si>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</si>
  <si>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</si>
  <si>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</si>
  <si>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</si>
  <si>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</si>
  <si>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</si>
  <si>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</si>
  <si>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</si>
  <si>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</si>
  <si>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</si>
  <si>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</si>
  <si>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</si>
  <si>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</si>
  <si>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</si>
  <si>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</si>
  <si>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</si>
  <si>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No</t>
    <phoneticPr fontId="2"/>
  </si>
  <si>
    <t>サービス種別</t>
    <rPh sb="4" eb="6">
      <t>シュベツ</t>
    </rPh>
    <phoneticPr fontId="2"/>
  </si>
  <si>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</si>
  <si>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</si>
  <si>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</si>
  <si>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</si>
  <si>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</si>
  <si>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</si>
  <si>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</si>
  <si>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</si>
  <si>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</si>
  <si>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</si>
  <si>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</si>
  <si>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</si>
  <si>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</si>
  <si>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</si>
  <si>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</si>
  <si>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</si>
  <si>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</si>
  <si>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</si>
  <si>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</si>
  <si>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</si>
  <si>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</si>
  <si>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</si>
  <si>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</si>
  <si>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</si>
  <si>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</si>
  <si>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</si>
  <si>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４週</t>
  </si>
  <si>
    <t>(2)</t>
    <phoneticPr fontId="2"/>
  </si>
  <si>
    <t>予定</t>
  </si>
  <si>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</si>
  <si>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</si>
  <si>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</si>
  <si>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</si>
  <si>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</si>
  <si>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</si>
  <si>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</si>
  <si>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</si>
  <si>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</si>
  <si>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</si>
  <si>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</si>
  <si>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</si>
  <si>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</si>
  <si>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</si>
  <si>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</si>
  <si>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</si>
  <si>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</si>
  <si>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</si>
  <si>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</si>
  <si>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</si>
  <si>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</si>
  <si>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</si>
  <si>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</si>
  <si>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</si>
  <si>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</si>
  <si>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</si>
  <si>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</si>
  <si>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</si>
  <si>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</si>
  <si>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</si>
  <si>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</si>
  <si>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</si>
  <si>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</si>
  <si>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</si>
  <si>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</si>
  <si>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</si>
  <si>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</si>
  <si>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</si>
  <si>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</si>
  <si>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</si>
  <si>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</si>
  <si>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</si>
  <si>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</si>
  <si>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</si>
  <si>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</si>
  <si>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</si>
  <si>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</si>
  <si>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</si>
  <si>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</si>
  <si>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</si>
  <si>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</si>
  <si>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</si>
  <si>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</si>
  <si>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</si>
  <si>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20㎡</t>
    <phoneticPr fontId="3"/>
  </si>
  <si>
    <t>事務室 30㎡</t>
    <rPh sb="0" eb="3">
      <t>ジムシツ</t>
    </rPh>
    <phoneticPr fontId="3"/>
  </si>
  <si>
    <t>浴室 70㎡</t>
    <rPh sb="0" eb="2">
      <t>ヨクシツ</t>
    </rPh>
    <phoneticPr fontId="3"/>
  </si>
  <si>
    <t>倉庫</t>
    <rPh sb="0" eb="2">
      <t>ソウコ</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</si>
  <si>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</si>
  <si>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</si>
  <si>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</si>
  <si>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40㎡</t>
    <phoneticPr fontId="3"/>
  </si>
  <si>
    <t>　30㎡</t>
    <phoneticPr fontId="3"/>
  </si>
  <si>
    <t>便所</t>
    <rPh sb="0" eb="2">
      <t>ベンジョ</t>
    </rPh>
    <phoneticPr fontId="3"/>
  </si>
  <si>
    <t>相談室</t>
    <rPh sb="0" eb="3">
      <t>ソウダンシツ</t>
    </rPh>
    <phoneticPr fontId="3"/>
  </si>
  <si>
    <t>静養室</t>
    <rPh sb="0" eb="2">
      <t>セイヨウ</t>
    </rPh>
    <rPh sb="2" eb="3">
      <t>シツ</t>
    </rPh>
    <phoneticPr fontId="3"/>
  </si>
  <si>
    <t>　調理室</t>
    <rPh sb="1" eb="4">
      <t>チョウリシツ</t>
    </rPh>
    <phoneticPr fontId="3"/>
  </si>
  <si>
    <t>展示コーナー</t>
    <rPh sb="0" eb="2">
      <t>テンジ</t>
    </rPh>
    <phoneticPr fontId="3"/>
  </si>
  <si>
    <r>
      <t>事業所</t>
    </r>
    <r>
      <rPr>
        <sz val="11"/>
        <rFont val="ＭＳ Ｐゴシック"/>
        <family val="3"/>
        <charset val="128"/>
      </rPr>
      <t>名</t>
    </r>
    <rPh sb="0" eb="3">
      <t>ジギョウショ</t>
    </rPh>
    <rPh sb="3" eb="4">
      <t>ナ</t>
    </rPh>
    <phoneticPr fontId="3"/>
  </si>
  <si>
    <t>平面図</t>
    <rPh sb="0" eb="3">
      <t>ヘイメンズ</t>
    </rPh>
    <phoneticPr fontId="3"/>
  </si>
  <si>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2"/>
  </si>
  <si>
    <t>＝</t>
    <phoneticPr fontId="2"/>
  </si>
  <si>
    <t>＋</t>
    <phoneticPr fontId="2"/>
  </si>
  <si>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2"/>
  </si>
  <si>
    <t>合計</t>
    <rPh sb="0" eb="2">
      <t>ゴウケイ</t>
    </rPh>
    <phoneticPr fontId="2"/>
  </si>
  <si>
    <t>常勤換算方法による人数</t>
    <rPh sb="0" eb="2">
      <t>ジョウキン</t>
    </rPh>
    <rPh sb="2" eb="4">
      <t>カンサン</t>
    </rPh>
    <rPh sb="4" eb="6">
      <t>ホウホウ</t>
    </rPh>
    <rPh sb="9" eb="11">
      <t>ニンズウ</t>
    </rPh>
    <phoneticPr fontId="2"/>
  </si>
  <si>
    <t>常勤の従業者の人数</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</si>
  <si>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2"/>
  </si>
  <si>
    <t>常勤換算方法対象外の</t>
    <rPh sb="0" eb="2">
      <t>ジョウキン</t>
    </rPh>
    <rPh sb="2" eb="4">
      <t>カンサン</t>
    </rPh>
    <rPh sb="4" eb="6">
      <t>ホウホウ</t>
    </rPh>
    <rPh sb="6" eb="9">
      <t>タイショウガイ</t>
    </rPh>
    <phoneticPr fontId="2"/>
  </si>
  <si>
    <t>その端数を増すごとに１人以上で可</t>
  </si>
  <si>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2"/>
  </si>
  <si>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2"/>
  </si>
  <si>
    <t>（小数点第2位以下切り捨て）</t>
    <rPh sb="1" eb="4">
      <t>ショウスウテン</t>
    </rPh>
    <rPh sb="4" eb="5">
      <t>ダイ</t>
    </rPh>
    <rPh sb="6" eb="7">
      <t>イ</t>
    </rPh>
    <rPh sb="7" eb="9">
      <t>イカ</t>
    </rPh>
    <rPh sb="9" eb="10">
      <t>キ</t>
    </rPh>
    <rPh sb="11" eb="12">
      <t>ス</t>
    </rPh>
    <phoneticPr fontId="2"/>
  </si>
  <si>
    <t>（小数点第1位に切り上げ）</t>
    <rPh sb="1" eb="4">
      <t>ショウスウテン</t>
    </rPh>
    <rPh sb="4" eb="5">
      <t>ダイ</t>
    </rPh>
    <rPh sb="6" eb="7">
      <t>イ</t>
    </rPh>
    <rPh sb="8" eb="9">
      <t>キ</t>
    </rPh>
    <rPh sb="10" eb="11">
      <t>ア</t>
    </rPh>
    <phoneticPr fontId="2"/>
  </si>
  <si>
    <t>÷</t>
    <phoneticPr fontId="2"/>
  </si>
  <si>
    <t>⇒</t>
    <phoneticPr fontId="2"/>
  </si>
  <si>
    <t>常勤換算後の人数</t>
    <rPh sb="0" eb="2">
      <t>ジョウキン</t>
    </rPh>
    <rPh sb="2" eb="4">
      <t>カンサン</t>
    </rPh>
    <rPh sb="4" eb="5">
      <t>ゴ</t>
    </rPh>
    <rPh sb="6" eb="8">
      <t>ニンズウ</t>
    </rPh>
    <phoneticPr fontId="2"/>
  </si>
  <si>
    <t>の必要配置人数</t>
    <rPh sb="1" eb="3">
      <t>ヒツヨウ</t>
    </rPh>
    <rPh sb="3" eb="5">
      <t>ハイチ</t>
    </rPh>
    <rPh sb="5" eb="7">
      <t>ニンズウ</t>
    </rPh>
    <phoneticPr fontId="2"/>
  </si>
  <si>
    <t>（※）</t>
    <phoneticPr fontId="2"/>
  </si>
  <si>
    <t>平均利用者数</t>
    <rPh sb="0" eb="2">
      <t>ヘイキン</t>
    </rPh>
    <rPh sb="2" eb="5">
      <t>リヨウシャ</t>
    </rPh>
    <rPh sb="5" eb="6">
      <t>スウ</t>
    </rPh>
    <phoneticPr fontId="2"/>
  </si>
  <si>
    <t>常勤の従業者が</t>
    <rPh sb="0" eb="2">
      <t>ジョウキン</t>
    </rPh>
    <rPh sb="3" eb="6">
      <t>ジュウギョウシャ</t>
    </rPh>
    <phoneticPr fontId="2"/>
  </si>
  <si>
    <t>常勤換算の</t>
    <rPh sb="0" eb="2">
      <t>ジョウキン</t>
    </rPh>
    <rPh sb="2" eb="4">
      <t>カンサン</t>
    </rPh>
    <phoneticPr fontId="2"/>
  </si>
  <si>
    <t>サービス提供責任者</t>
    <phoneticPr fontId="2"/>
  </si>
  <si>
    <t>週</t>
  </si>
  <si>
    <t>基準：</t>
    <rPh sb="0" eb="2">
      <t>キジュン</t>
    </rPh>
    <phoneticPr fontId="2"/>
  </si>
  <si>
    <t>■ 常勤換算方法による人数</t>
    <rPh sb="2" eb="4">
      <t>ジョウキン</t>
    </rPh>
    <rPh sb="4" eb="6">
      <t>カンサン</t>
    </rPh>
    <rPh sb="6" eb="8">
      <t>ホウホウ</t>
    </rPh>
    <rPh sb="11" eb="13">
      <t>ニンズウ</t>
    </rPh>
    <phoneticPr fontId="2"/>
  </si>
  <si>
    <t>（平均利用者数）</t>
    <rPh sb="1" eb="3">
      <t>ヘイキン</t>
    </rPh>
    <rPh sb="3" eb="6">
      <t>リヨウシャ</t>
    </rPh>
    <rPh sb="6" eb="7">
      <t>スウ</t>
    </rPh>
    <phoneticPr fontId="2"/>
  </si>
  <si>
    <t>非常勤で兼務</t>
    <rPh sb="0" eb="3">
      <t>ヒジョウキン</t>
    </rPh>
    <rPh sb="4" eb="6">
      <t>ケンム</t>
    </rPh>
    <phoneticPr fontId="2"/>
  </si>
  <si>
    <t>要支援者等</t>
    <rPh sb="0" eb="3">
      <t>ヨウシエン</t>
    </rPh>
    <rPh sb="3" eb="4">
      <t>シャ</t>
    </rPh>
    <rPh sb="4" eb="5">
      <t>トウ</t>
    </rPh>
    <phoneticPr fontId="2"/>
  </si>
  <si>
    <t>要介護者</t>
    <rPh sb="0" eb="1">
      <t>ヨウ</t>
    </rPh>
    <rPh sb="1" eb="3">
      <t>カイゴ</t>
    </rPh>
    <rPh sb="3" eb="4">
      <t>シャ</t>
    </rPh>
    <phoneticPr fontId="2"/>
  </si>
  <si>
    <t>常勤の従業者の人数</t>
    <rPh sb="0" eb="2">
      <t>ジョウキン</t>
    </rPh>
    <rPh sb="3" eb="6">
      <t>ジュウギョウシャ</t>
    </rPh>
    <rPh sb="7" eb="9">
      <t>ニンズウ</t>
    </rPh>
    <phoneticPr fontId="2"/>
  </si>
  <si>
    <t>週平均</t>
    <rPh sb="0" eb="3">
      <t>シュウヘイキン</t>
    </rPh>
    <phoneticPr fontId="2"/>
  </si>
  <si>
    <t>当月合計</t>
    <rPh sb="0" eb="2">
      <t>トウゲツ</t>
    </rPh>
    <rPh sb="2" eb="4">
      <t>ゴウケイ</t>
    </rPh>
    <phoneticPr fontId="2"/>
  </si>
  <si>
    <t>常勤換算の対象時間数</t>
    <rPh sb="0" eb="2">
      <t>ジョウキン</t>
    </rPh>
    <rPh sb="2" eb="4">
      <t>カンサン</t>
    </rPh>
    <rPh sb="5" eb="7">
      <t>タイショウ</t>
    </rPh>
    <rPh sb="7" eb="9">
      <t>ジカン</t>
    </rPh>
    <rPh sb="9" eb="10">
      <t>スウ</t>
    </rPh>
    <phoneticPr fontId="2"/>
  </si>
  <si>
    <t>勤務時間数合計</t>
    <rPh sb="0" eb="2">
      <t>キンム</t>
    </rPh>
    <rPh sb="2" eb="5">
      <t>ジカンスウ</t>
    </rPh>
    <rPh sb="5" eb="7">
      <t>ゴウケイ</t>
    </rPh>
    <phoneticPr fontId="2"/>
  </si>
  <si>
    <t>勤務形態</t>
    <rPh sb="0" eb="2">
      <t>キンム</t>
    </rPh>
    <rPh sb="2" eb="4">
      <t>ケイタイ</t>
    </rPh>
    <phoneticPr fontId="2"/>
  </si>
  <si>
    <t>（人）</t>
    <rPh sb="1" eb="2">
      <t>ニン</t>
    </rPh>
    <phoneticPr fontId="2"/>
  </si>
  <si>
    <t>(新規申請の場合は推定数）</t>
    <rPh sb="1" eb="3">
      <t>シンキ</t>
    </rPh>
    <rPh sb="3" eb="5">
      <t>シンセイ</t>
    </rPh>
    <rPh sb="6" eb="8">
      <t>バアイ</t>
    </rPh>
    <rPh sb="9" eb="12">
      <t>スイテイスウ</t>
    </rPh>
    <phoneticPr fontId="2"/>
  </si>
  <si>
    <t>（勤務形態の記号）</t>
    <rPh sb="1" eb="3">
      <t>キンム</t>
    </rPh>
    <rPh sb="3" eb="5">
      <t>ケイタイ</t>
    </rPh>
    <rPh sb="6" eb="8">
      <t>キゴウ</t>
    </rPh>
    <phoneticPr fontId="2"/>
  </si>
  <si>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</si>
  <si>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2"/>
  </si>
  <si>
    <t>※介護予防訪問介護相当サービスの場合</t>
    <rPh sb="16" eb="18">
      <t>バアイ</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</si>
  <si>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</si>
  <si>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</si>
  <si>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(8)</t>
    <phoneticPr fontId="2"/>
  </si>
  <si>
    <t>(7) 氏　名</t>
    <phoneticPr fontId="3"/>
  </si>
  <si>
    <t>(6)
資格</t>
    <rPh sb="4" eb="6">
      <t>シカク</t>
    </rPh>
    <phoneticPr fontId="2"/>
  </si>
  <si>
    <t>(5)
勤務
形態</t>
    <phoneticPr fontId="3"/>
  </si>
  <si>
    <t>(4) 
職種</t>
    <phoneticPr fontId="3"/>
  </si>
  <si>
    <t>事業所名</t>
    <rPh sb="0" eb="3">
      <t>ジギョウショ</t>
    </rPh>
    <rPh sb="3" eb="4">
      <t>メイ</t>
    </rPh>
    <phoneticPr fontId="2"/>
  </si>
  <si>
    <t>介護予防訪問介護相当サービス</t>
    <rPh sb="0" eb="2">
      <t>カイゴ</t>
    </rPh>
    <rPh sb="2" eb="4">
      <t>ヨボウ</t>
    </rPh>
    <rPh sb="4" eb="6">
      <t>ホウモン</t>
    </rPh>
    <rPh sb="6" eb="8">
      <t>カイゴ</t>
    </rPh>
    <rPh sb="8" eb="10">
      <t>ソウトウ</t>
    </rPh>
    <phoneticPr fontId="2"/>
  </si>
  <si>
    <t>従業者の勤務の体制及び勤務形態一覧表</t>
    <phoneticPr fontId="2"/>
  </si>
  <si>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游ゴシック"/>
        <family val="3"/>
        <charset val="128"/>
        <scheme val="minor"/>
      </rPr>
      <t>及び「設備基準上適合すべき項目」については、予め指定権者が、サービス毎に確認すべき内容を本様式に記載し、申請者が「チェック欄」</t>
    </r>
    <r>
      <rPr>
        <sz val="10.5"/>
        <color rgb="FF000000"/>
        <rFont val="游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3"/>
  </si>
  <si>
    <t>備考</t>
    <rPh sb="0" eb="2">
      <t>ビコウ</t>
    </rPh>
    <phoneticPr fontId="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</si>
  <si>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
  </si>
  <si>
    <t>設備基準上適合すべき項目</t>
    <rPh sb="0" eb="2">
      <t>セツビ</t>
    </rPh>
    <rPh sb="2" eb="4">
      <t>キジュン</t>
    </rPh>
    <rPh sb="4" eb="5">
      <t>ジョウ</t>
    </rPh>
    <rPh sb="5" eb="7">
      <t>テキゴウ</t>
    </rPh>
    <rPh sb="10" eb="12">
      <t>コウモク</t>
    </rPh>
    <phoneticPr fontId="3"/>
  </si>
  <si>
    <t>設備の種類</t>
    <rPh sb="0" eb="2">
      <t>セツビ</t>
    </rPh>
    <rPh sb="3" eb="5">
      <t>シュルイ</t>
    </rPh>
    <phoneticPr fontId="3"/>
  </si>
  <si>
    <t>チェック欄</t>
    <rPh sb="4" eb="5">
      <t>ラン</t>
    </rPh>
    <phoneticPr fontId="3"/>
  </si>
  <si>
    <t>）</t>
    <phoneticPr fontId="3"/>
  </si>
  <si>
    <t>事業所名　（</t>
    <rPh sb="0" eb="3">
      <t>ジギョウショ</t>
    </rPh>
    <rPh sb="3" eb="4">
      <t>メイ</t>
    </rPh>
    <phoneticPr fontId="3"/>
  </si>
  <si>
    <t>サービス種類　（</t>
    <rPh sb="4" eb="6">
      <t>シュルイ</t>
    </rPh>
    <phoneticPr fontId="3"/>
  </si>
  <si>
    <r>
      <t>設備</t>
    </r>
    <r>
      <rPr>
        <b/>
        <sz val="12"/>
        <rFont val="游ゴシック"/>
        <family val="3"/>
        <charset val="128"/>
        <scheme val="minor"/>
      </rPr>
      <t>等一覧表</t>
    </r>
    <phoneticPr fontId="3"/>
  </si>
  <si>
    <t>（参考様式４）</t>
    <phoneticPr fontId="3"/>
  </si>
  <si>
    <t>利用者からの苦情を処理するために講ずる措置の概要</t>
  </si>
  <si>
    <t>事業所名</t>
    <phoneticPr fontId="3"/>
  </si>
  <si>
    <t>申請するサービス種類</t>
  </si>
  <si>
    <t>措  置  の  概  要</t>
  </si>
  <si>
    <t>１  利用者からの相談又は苦情等に対応する常設の窓口（連絡先）、担当者の設置</t>
    <phoneticPr fontId="3"/>
  </si>
  <si>
    <t>２  円滑かつ迅速に苦情処理を行うための処理体制・手順</t>
    <phoneticPr fontId="3"/>
  </si>
  <si>
    <t>３  その他参考事項</t>
    <phoneticPr fontId="3"/>
  </si>
  <si>
    <t>備考  上の事項は例示であり、これにかかわらず苦情処理に係る対応方針を具体的に記してください。</t>
  </si>
  <si>
    <t>様式第１号（第３条関係）</t>
    <phoneticPr fontId="3"/>
  </si>
  <si>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3"/>
  </si>
  <si>
    <t>笠松町介護予防・日常生活支援総合事業指定申請書</t>
    <rPh sb="0" eb="3">
      <t>カサマツチョウ</t>
    </rPh>
    <rPh sb="3" eb="5">
      <t>カイゴ</t>
    </rPh>
    <rPh sb="5" eb="7">
      <t>ヨボウ</t>
    </rPh>
    <rPh sb="8" eb="18">
      <t>ニチジョウセイカツシエンソウゴウジギョウ</t>
    </rPh>
    <phoneticPr fontId="3"/>
  </si>
  <si>
    <t>年</t>
  </si>
  <si>
    <t>月</t>
  </si>
  <si>
    <t>日</t>
  </si>
  <si>
    <t>（あて先）笠松町長</t>
    <rPh sb="3" eb="4">
      <t>サキ</t>
    </rPh>
    <rPh sb="5" eb="8">
      <t>カサマツチョウ</t>
    </rPh>
    <rPh sb="8" eb="9">
      <t>チョウ</t>
    </rPh>
    <phoneticPr fontId="3"/>
  </si>
  <si>
    <t>所在地</t>
    <rPh sb="0" eb="3">
      <t>ショザイチ</t>
    </rPh>
    <phoneticPr fontId="3"/>
  </si>
  <si>
    <t>申請者</t>
  </si>
  <si>
    <t>名称</t>
    <rPh sb="0" eb="2">
      <t>メイショウ</t>
    </rPh>
    <phoneticPr fontId="3"/>
  </si>
  <si>
    <t>代表者職名・氏名</t>
    <phoneticPr fontId="3"/>
  </si>
  <si>
    <t>　  介護保険法に規定する事業所に係る指定を受けたいので、下記のとおり、関係書類を添えて申請します。</t>
    <rPh sb="15" eb="16">
      <t>ショ</t>
    </rPh>
    <phoneticPr fontId="3"/>
  </si>
  <si>
    <t>申　請　者</t>
    <rPh sb="0" eb="1">
      <t>サル</t>
    </rPh>
    <rPh sb="2" eb="3">
      <t>ショウ</t>
    </rPh>
    <rPh sb="4" eb="5">
      <t>モノ</t>
    </rPh>
    <phoneticPr fontId="35"/>
  </si>
  <si>
    <t>フリガナ</t>
    <phoneticPr fontId="3"/>
  </si>
  <si>
    <t>名称</t>
    <rPh sb="0" eb="1">
      <t>ナ</t>
    </rPh>
    <rPh sb="1" eb="2">
      <t>ショウ</t>
    </rPh>
    <phoneticPr fontId="3"/>
  </si>
  <si>
    <t>主たる事務所の
所在地</t>
    <rPh sb="8" eb="11">
      <t>ショザイチ</t>
    </rPh>
    <phoneticPr fontId="3"/>
  </si>
  <si>
    <t>（郵便番号</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</si>
  <si>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</si>
  <si>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</si>
  <si>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</si>
  <si>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</si>
  <si>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</si>
  <si>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</si>
  <si>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</si>
  <si>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</si>
  <si>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</si>
  <si>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3">
      <t>レンラクサキ</t>
    </rPh>
    <phoneticPr fontId="3"/>
  </si>
  <si>
    <t>電話番号</t>
  </si>
  <si>
    <t>（内線）</t>
    <rPh sb="1" eb="3">
      <t>ナイセン</t>
    </rPh>
    <phoneticPr fontId="3"/>
  </si>
  <si>
    <t>ＦＡＸ番号</t>
  </si>
  <si>
    <t>Email</t>
    <phoneticPr fontId="3"/>
  </si>
  <si>
    <t>法人等の種類</t>
    <rPh sb="2" eb="3">
      <t>トウ</t>
    </rPh>
    <rPh sb="4" eb="6">
      <t>シュルイ</t>
    </rPh>
    <phoneticPr fontId="3"/>
  </si>
  <si>
    <t>代表者の職名・氏名・生年月日</t>
    <rPh sb="5" eb="6">
      <t>メイ</t>
    </rPh>
    <rPh sb="10" eb="12">
      <t>セイネン</t>
    </rPh>
    <rPh sb="12" eb="14">
      <t>ガッピ</t>
    </rPh>
    <phoneticPr fontId="3"/>
  </si>
  <si>
    <t>職名</t>
    <rPh sb="0" eb="2">
      <t>ショクメイ</t>
    </rPh>
    <phoneticPr fontId="3"/>
  </si>
  <si>
    <t>生年
月日</t>
    <rPh sb="0" eb="2">
      <t>セイネン</t>
    </rPh>
    <rPh sb="3" eb="5">
      <t>ガッピ</t>
    </rPh>
    <phoneticPr fontId="3"/>
  </si>
  <si>
    <t>氏　名</t>
    <rPh sb="0" eb="3">
      <t>シメイ</t>
    </rPh>
    <phoneticPr fontId="3"/>
  </si>
  <si>
    <t>代表者の住所</t>
  </si>
  <si>
    <t>　　　  法人の吸収合併又は吸収分割における指定申請時に☑</t>
    <phoneticPr fontId="3"/>
  </si>
  <si>
    <t>指定を受けようとする
事業所の種類</t>
    <rPh sb="0" eb="2">
      <t>シテイ</t>
    </rPh>
    <rPh sb="3" eb="4">
      <t>ウ</t>
    </rPh>
    <rPh sb="11" eb="13">
      <t>ジギョウ</t>
    </rPh>
    <rPh sb="13" eb="14">
      <t>ショ</t>
    </rPh>
    <rPh sb="15" eb="17">
      <t>シュルイ</t>
    </rPh>
    <phoneticPr fontId="3"/>
  </si>
  <si>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</si>
  <si>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</si>
  <si>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既に指定（登録）を受けている事業等
（該当事業に○）</t>
    <rPh sb="5" eb="7">
      <t>トウロク</t>
    </rPh>
    <rPh sb="16" eb="17">
      <t>トウ</t>
    </rPh>
    <phoneticPr fontId="3"/>
  </si>
  <si>
    <t>指定申請をする事業等の開始予定年月日</t>
    <rPh sb="11" eb="13">
      <t>カイシ</t>
    </rPh>
    <rPh sb="13" eb="15">
      <t>ヨテイ</t>
    </rPh>
    <rPh sb="15" eb="18">
      <t>ネンガッピ</t>
    </rPh>
    <phoneticPr fontId="3"/>
  </si>
  <si>
    <t>様 式</t>
    <rPh sb="0" eb="1">
      <t>サマ</t>
    </rPh>
    <rPh sb="2" eb="3">
      <t>シキ</t>
    </rPh>
    <phoneticPr fontId="3"/>
  </si>
  <si>
    <t>介護予防訪問介護相当サービス</t>
    <rPh sb="0" eb="2">
      <t>カイゴ</t>
    </rPh>
    <rPh sb="2" eb="4">
      <t>ヨボウ</t>
    </rPh>
    <rPh sb="4" eb="6">
      <t>ホウモン</t>
    </rPh>
    <rPh sb="6" eb="8">
      <t>カイゴ</t>
    </rPh>
    <rPh sb="8" eb="10">
      <t>ソウトウ</t>
    </rPh>
    <phoneticPr fontId="3"/>
  </si>
  <si>
    <t>付表１</t>
    <rPh sb="0" eb="2">
      <t>フヒョウ</t>
    </rPh>
    <phoneticPr fontId="3"/>
  </si>
  <si>
    <t>緩和した基準による訪問型サービス（定率）</t>
    <rPh sb="0" eb="2">
      <t>カンワ</t>
    </rPh>
    <rPh sb="4" eb="6">
      <t>キジュン</t>
    </rPh>
    <rPh sb="9" eb="12">
      <t>ホウモンガタ</t>
    </rPh>
    <rPh sb="17" eb="19">
      <t>テイリツ</t>
    </rPh>
    <phoneticPr fontId="3"/>
  </si>
  <si>
    <t>緩和した基準による訪問型サービス（定額）</t>
    <rPh sb="0" eb="2">
      <t>カンワ</t>
    </rPh>
    <rPh sb="4" eb="6">
      <t>キジュン</t>
    </rPh>
    <rPh sb="9" eb="12">
      <t>ホウモンガタ</t>
    </rPh>
    <rPh sb="17" eb="19">
      <t>テイガク</t>
    </rPh>
    <phoneticPr fontId="3"/>
  </si>
  <si>
    <t>介護予防通所介護相当サービス</t>
    <rPh sb="0" eb="2">
      <t>カイゴ</t>
    </rPh>
    <rPh sb="2" eb="4">
      <t>ヨボウ</t>
    </rPh>
    <rPh sb="4" eb="6">
      <t>ツウショ</t>
    </rPh>
    <rPh sb="6" eb="8">
      <t>カイゴ</t>
    </rPh>
    <rPh sb="8" eb="10">
      <t>ソウトウ</t>
    </rPh>
    <phoneticPr fontId="3"/>
  </si>
  <si>
    <t>付表２</t>
    <rPh sb="0" eb="2">
      <t>フヒョウ</t>
    </rPh>
    <phoneticPr fontId="3"/>
  </si>
  <si>
    <t>緩和した基準による通所型サービス（定率）</t>
    <rPh sb="0" eb="2">
      <t>カンワ</t>
    </rPh>
    <rPh sb="4" eb="6">
      <t>キジュン</t>
    </rPh>
    <rPh sb="9" eb="12">
      <t>ツウショガタ</t>
    </rPh>
    <rPh sb="17" eb="19">
      <t>テイリツ</t>
    </rPh>
    <phoneticPr fontId="3"/>
  </si>
  <si>
    <t>緩和した基準による通所型サービス（定額）</t>
    <rPh sb="0" eb="2">
      <t>カンワ</t>
    </rPh>
    <rPh sb="4" eb="6">
      <t>キジュン</t>
    </rPh>
    <rPh sb="9" eb="12">
      <t>ツウショガタ</t>
    </rPh>
    <rPh sb="17" eb="19">
      <t>テイガク</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</si>
  <si>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</si>
  <si>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　訪問介護</t>
    <rPh sb="1" eb="3">
      <t>ホウモン</t>
    </rPh>
    <rPh sb="3" eb="5">
      <t>カイゴ</t>
    </rPh>
    <phoneticPr fontId="3"/>
  </si>
  <si>
    <t>　基準該当訪問介護</t>
    <rPh sb="1" eb="3">
      <t>キジュン</t>
    </rPh>
    <rPh sb="3" eb="5">
      <t>ガイトウ</t>
    </rPh>
    <rPh sb="5" eb="7">
      <t>ホウモン</t>
    </rPh>
    <rPh sb="7" eb="9">
      <t>カイゴ</t>
    </rPh>
    <phoneticPr fontId="3"/>
  </si>
  <si>
    <t>　通所介護</t>
    <rPh sb="1" eb="3">
      <t>ツウショ</t>
    </rPh>
    <rPh sb="3" eb="5">
      <t>カイゴ</t>
    </rPh>
    <phoneticPr fontId="3"/>
  </si>
  <si>
    <t>　基準該当通所介護</t>
    <rPh sb="1" eb="3">
      <t>キジュン</t>
    </rPh>
    <rPh sb="3" eb="5">
      <t>ガイトウ</t>
    </rPh>
    <rPh sb="5" eb="7">
      <t>ツウショ</t>
    </rPh>
    <rPh sb="7" eb="9">
      <t>カイゴ</t>
    </rPh>
    <phoneticPr fontId="3"/>
  </si>
  <si>
    <t>　地域密着型通所介護</t>
    <rPh sb="1" eb="3">
      <t>チイキ</t>
    </rPh>
    <rPh sb="3" eb="6">
      <t>ミッチャクガタ</t>
    </rPh>
    <rPh sb="6" eb="8">
      <t>ツウショ</t>
    </rPh>
    <rPh sb="8" eb="10">
      <t>カイゴ</t>
    </rPh>
    <phoneticPr fontId="3"/>
  </si>
  <si>
    <t>介護保険事業所番号</t>
    <rPh sb="6" eb="7">
      <t>ショ</t>
    </rPh>
    <phoneticPr fontId="3"/>
  </si>
  <si>
    <t>（既に指定又は許可を受けている場合）</t>
    <rPh sb="1" eb="2">
      <t>スデ</t>
    </rPh>
    <phoneticPr fontId="3"/>
  </si>
  <si>
    <t>指定を受けている他市町村名</t>
    <rPh sb="0" eb="2">
      <t>シテイ</t>
    </rPh>
    <rPh sb="3" eb="4">
      <t>ウ</t>
    </rPh>
    <rPh sb="8" eb="9">
      <t>タ</t>
    </rPh>
    <rPh sb="9" eb="12">
      <t>シチョウソン</t>
    </rPh>
    <rPh sb="12" eb="13">
      <t>メイ</t>
    </rPh>
    <phoneticPr fontId="3"/>
  </si>
  <si>
    <t>医療機関コード等</t>
    <rPh sb="7" eb="8">
      <t>トウ</t>
    </rPh>
    <phoneticPr fontId="3"/>
  </si>
  <si>
    <t>（保険医療機関として指定を受けている場合）</t>
    <rPh sb="1" eb="3">
      <t>ホケン</t>
    </rPh>
    <rPh sb="3" eb="5">
      <t>イリョウ</t>
    </rPh>
    <rPh sb="5" eb="7">
      <t>キカン</t>
    </rPh>
    <rPh sb="10" eb="12">
      <t>シテイ</t>
    </rPh>
    <phoneticPr fontId="3"/>
  </si>
  <si>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3"/>
  </si>
  <si>
    <t>様式第４号（第６条関係）</t>
    <rPh sb="6" eb="7">
      <t>ダイ</t>
    </rPh>
    <rPh sb="8" eb="9">
      <t>ジョウ</t>
    </rPh>
    <rPh sb="9" eb="11">
      <t>カンケイ</t>
    </rPh>
    <phoneticPr fontId="3"/>
  </si>
  <si>
    <t>（あて先）　笠松町長</t>
    <rPh sb="3" eb="4">
      <t>サキ</t>
    </rPh>
    <rPh sb="6" eb="9">
      <t>カサマツチョウ</t>
    </rPh>
    <rPh sb="9" eb="10">
      <t>チョウ</t>
    </rPh>
    <phoneticPr fontId="35"/>
  </si>
  <si>
    <t>所在地</t>
    <rPh sb="0" eb="3">
      <t>ショザイチ</t>
    </rPh>
    <phoneticPr fontId="35"/>
  </si>
  <si>
    <t>名称</t>
    <rPh sb="0" eb="2">
      <t>メイショウ</t>
    </rPh>
    <phoneticPr fontId="35"/>
  </si>
  <si>
    <t>代表者職名・氏名</t>
    <phoneticPr fontId="35"/>
  </si>
  <si>
    <t>　  介護保険法に規定する事業所に係る指定の更新を受けたいので、下記のとおり、関係書類を添えて申請します。</t>
    <rPh sb="15" eb="16">
      <t>ショ</t>
    </rPh>
    <rPh sb="22" eb="24">
      <t>コウシン</t>
    </rPh>
    <phoneticPr fontId="3"/>
  </si>
  <si>
    <t>生年月日</t>
    <rPh sb="0" eb="2">
      <t>セイネン</t>
    </rPh>
    <rPh sb="2" eb="4">
      <t>ガッピ</t>
    </rPh>
    <phoneticPr fontId="3"/>
  </si>
  <si>
    <t>事 業 所</t>
    <rPh sb="0" eb="1">
      <t>コト</t>
    </rPh>
    <rPh sb="2" eb="3">
      <t>ギョウ</t>
    </rPh>
    <rPh sb="4" eb="5">
      <t>ジョ</t>
    </rPh>
    <phoneticPr fontId="35"/>
  </si>
  <si>
    <t>事業等の種類</t>
    <rPh sb="0" eb="2">
      <t>ジギョウ</t>
    </rPh>
    <rPh sb="2" eb="3">
      <t>トウ</t>
    </rPh>
    <rPh sb="4" eb="6">
      <t>シュルイ</t>
    </rPh>
    <phoneticPr fontId="35"/>
  </si>
  <si>
    <t>介護保険事業所番号</t>
    <phoneticPr fontId="35"/>
  </si>
  <si>
    <t>指定有効期間満了日</t>
    <rPh sb="0" eb="2">
      <t>シテイ</t>
    </rPh>
    <rPh sb="2" eb="4">
      <t>ユウコウ</t>
    </rPh>
    <rPh sb="4" eb="6">
      <t>キカン</t>
    </rPh>
    <rPh sb="6" eb="9">
      <t>マンリョウビ</t>
    </rPh>
    <phoneticPr fontId="3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</si>
  <si>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3"/>
  </si>
  <si>
    <t>管理者</t>
    <rPh sb="0" eb="3">
      <t>カンリシャ</t>
    </rPh>
    <phoneticPr fontId="35"/>
  </si>
  <si>
    <t>生年月日</t>
    <rPh sb="0" eb="2">
      <t>セイネン</t>
    </rPh>
    <rPh sb="2" eb="4">
      <t>ガッピ</t>
    </rPh>
    <phoneticPr fontId="35"/>
  </si>
  <si>
    <t>氏名</t>
    <rPh sb="0" eb="2">
      <t>シメイ</t>
    </rPh>
    <phoneticPr fontId="3"/>
  </si>
  <si>
    <t>住所</t>
    <rPh sb="0" eb="2">
      <t>ジュウショ</t>
    </rPh>
    <phoneticPr fontId="3"/>
  </si>
  <si>
    <t>備考</t>
    <rPh sb="0" eb="2">
      <t>ビコウ</t>
    </rPh>
    <phoneticPr fontId="35"/>
  </si>
  <si>
    <t>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t>
    <phoneticPr fontId="35"/>
  </si>
  <si>
    <t>別添</t>
    <rPh sb="0" eb="2">
      <t>ベッテン</t>
    </rPh>
    <phoneticPr fontId="35"/>
  </si>
  <si>
    <t>様式第７号（第７条関係）</t>
    <rPh sb="0" eb="2">
      <t>ヨウシキ</t>
    </rPh>
    <rPh sb="6" eb="7">
      <t>ダイ</t>
    </rPh>
    <rPh sb="8" eb="9">
      <t>ジョウ</t>
    </rPh>
    <rPh sb="9" eb="11">
      <t>カンケイ</t>
    </rPh>
    <phoneticPr fontId="3"/>
  </si>
  <si>
    <t>笠松町介護予防・日常生活支援総合事業変更届出書</t>
    <rPh sb="0" eb="7">
      <t>カサマツチョウカイゴヨボウ</t>
    </rPh>
    <rPh sb="8" eb="16">
      <t>ニチジョウセイカツシエンソウゴウ</t>
    </rPh>
    <rPh sb="16" eb="18">
      <t>ジギョウ</t>
    </rPh>
    <rPh sb="18" eb="20">
      <t>ヘンコウ</t>
    </rPh>
    <rPh sb="20" eb="22">
      <t>トドケデ</t>
    </rPh>
    <rPh sb="22" eb="23">
      <t>ショ</t>
    </rPh>
    <phoneticPr fontId="3"/>
  </si>
  <si>
    <t>（あて先）　笠松町長</t>
    <rPh sb="3" eb="4">
      <t>サキ</t>
    </rPh>
    <rPh sb="6" eb="9">
      <t>カサマツチョウ</t>
    </rPh>
    <rPh sb="9" eb="10">
      <t>チョウ</t>
    </rPh>
    <phoneticPr fontId="3"/>
  </si>
  <si>
    <t>申請者</t>
    <rPh sb="0" eb="2">
      <t>シンセイ</t>
    </rPh>
    <rPh sb="2" eb="3">
      <t>シャ</t>
    </rPh>
    <phoneticPr fontId="3"/>
  </si>
  <si>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</si>
  <si>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</si>
  <si>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介護保険事業所番号</t>
    <rPh sb="0" eb="2">
      <t>カイゴ</t>
    </rPh>
    <rPh sb="2" eb="4">
      <t>ホケン</t>
    </rPh>
    <rPh sb="4" eb="7">
      <t>ジギョウショ</t>
    </rPh>
    <rPh sb="6" eb="7">
      <t>ショ</t>
    </rPh>
    <rPh sb="7" eb="9">
      <t>バンゴウ</t>
    </rPh>
    <phoneticPr fontId="3"/>
  </si>
  <si>
    <t>指定内容を変更した事業所等</t>
    <rPh sb="0" eb="2">
      <t>シテイ</t>
    </rPh>
    <rPh sb="2" eb="4">
      <t>ナイヨウ</t>
    </rPh>
    <rPh sb="5" eb="7">
      <t>ヘンコウ</t>
    </rPh>
    <rPh sb="9" eb="12">
      <t>ジギョウショ</t>
    </rPh>
    <rPh sb="12" eb="13">
      <t>トウ</t>
    </rPh>
    <phoneticPr fontId="3"/>
  </si>
  <si>
    <t>サービスの種類</t>
    <rPh sb="5" eb="7">
      <t>シュルイ</t>
    </rPh>
    <phoneticPr fontId="3"/>
  </si>
  <si>
    <t>変更年月日</t>
    <rPh sb="0" eb="2">
      <t>ヘンコウ</t>
    </rPh>
    <rPh sb="2" eb="5">
      <t>ネンガッピ</t>
    </rPh>
    <phoneticPr fontId="3"/>
  </si>
  <si>
    <t>年</t>
    <rPh sb="0" eb="1">
      <t>ネン</t>
    </rPh>
    <phoneticPr fontId="3"/>
  </si>
  <si>
    <t>月</t>
    <rPh sb="0" eb="1">
      <t>ガツ</t>
    </rPh>
    <phoneticPr fontId="3"/>
  </si>
  <si>
    <t>日</t>
    <rPh sb="0" eb="1">
      <t>ヒ</t>
    </rPh>
    <phoneticPr fontId="3"/>
  </si>
  <si>
    <t>変更があった事項（該当に○）</t>
    <rPh sb="0" eb="2">
      <t>ヘンコウ</t>
    </rPh>
    <rPh sb="6" eb="8">
      <t>ジコウ</t>
    </rPh>
    <rPh sb="9" eb="11">
      <t>ガイトウ</t>
    </rPh>
    <phoneticPr fontId="3"/>
  </si>
  <si>
    <t>変更の内容</t>
    <rPh sb="0" eb="2">
      <t>ヘンコウ</t>
    </rPh>
    <rPh sb="3" eb="5">
      <t>ナイヨウ</t>
    </rPh>
    <phoneticPr fontId="3"/>
  </si>
  <si>
    <t>事業所の名称</t>
    <rPh sb="0" eb="3">
      <t>ジギョウショ</t>
    </rPh>
    <rPh sb="4" eb="6">
      <t>メイショウ</t>
    </rPh>
    <phoneticPr fontId="3"/>
  </si>
  <si>
    <t>（変更前）</t>
    <rPh sb="1" eb="3">
      <t>ヘンコウ</t>
    </rPh>
    <rPh sb="3" eb="4">
      <t>マエ</t>
    </rPh>
    <phoneticPr fontId="3"/>
  </si>
  <si>
    <t>事業所の所在地</t>
    <rPh sb="0" eb="3">
      <t>ジギョウショ</t>
    </rPh>
    <rPh sb="4" eb="7">
      <t>ショザイチ</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</si>
  <si>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</si>
  <si>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</si>
  <si>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法人等の種類</t>
    <phoneticPr fontId="3"/>
  </si>
  <si>
    <t>代表者の氏名、生年月日及び住所</t>
    <rPh sb="0" eb="3">
      <t>ダイヒョウシャ</t>
    </rPh>
    <rPh sb="4" eb="6">
      <t>シメイ</t>
    </rPh>
    <rPh sb="7" eb="9">
      <t>セイネン</t>
    </rPh>
    <rPh sb="9" eb="11">
      <t>ガッピ</t>
    </rPh>
    <rPh sb="11" eb="12">
      <t>オヨ</t>
    </rPh>
    <rPh sb="13" eb="15">
      <t>ジュウショ</t>
    </rPh>
    <phoneticPr fontId="3"/>
  </si>
  <si>
    <t>登記事項証明書・条例等（当該事業に関するものに限る。）</t>
    <rPh sb="0" eb="2">
      <t>トウキ</t>
    </rPh>
    <rPh sb="2" eb="4">
      <t>ジコウ</t>
    </rPh>
    <rPh sb="4" eb="7">
      <t>ショウメイショ</t>
    </rPh>
    <rPh sb="8" eb="11">
      <t>ジョウレイナド</t>
    </rPh>
    <phoneticPr fontId="3"/>
  </si>
  <si>
    <t>事業所の建物の構造及び平面図並びに設備の概要</t>
    <phoneticPr fontId="3"/>
  </si>
  <si>
    <t>（変更後）</t>
    <rPh sb="1" eb="3">
      <t>ヘンコウ</t>
    </rPh>
    <rPh sb="3" eb="4">
      <t>ゴ</t>
    </rPh>
    <phoneticPr fontId="3"/>
  </si>
  <si>
    <t>利用者の推定数、利用者の定員</t>
    <rPh sb="0" eb="3">
      <t>リヨウシャ</t>
    </rPh>
    <rPh sb="4" eb="7">
      <t>スイテイスウ</t>
    </rPh>
    <rPh sb="8" eb="11">
      <t>リヨウシャ</t>
    </rPh>
    <rPh sb="12" eb="14">
      <t>テイイン</t>
    </rPh>
    <phoneticPr fontId="3"/>
  </si>
  <si>
    <t>事業所の管理者の氏名、生年月日及び住所</t>
    <phoneticPr fontId="3"/>
  </si>
  <si>
    <t>サービス提供責任者の氏名、生年月日、住所及び経歴</t>
    <phoneticPr fontId="3"/>
  </si>
  <si>
    <t>運営規程</t>
    <phoneticPr fontId="3"/>
  </si>
  <si>
    <t>その他</t>
    <rPh sb="2" eb="3">
      <t>タ</t>
    </rPh>
    <phoneticPr fontId="3"/>
  </si>
  <si>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3"/>
  </si>
  <si>
    <t>様式第８号（第７条関係）</t>
    <rPh sb="0" eb="2">
      <t>ヨウシキ</t>
    </rPh>
    <rPh sb="6" eb="7">
      <t>ダイ</t>
    </rPh>
    <rPh sb="8" eb="9">
      <t>ジョウ</t>
    </rPh>
    <rPh sb="9" eb="11">
      <t>カンケイ</t>
    </rPh>
    <phoneticPr fontId="3"/>
  </si>
  <si>
    <t>笠松町介護予防・日常生活支援総合事業廃止・休止届出書</t>
    <rPh sb="0" eb="3">
      <t>カサマツチョウ</t>
    </rPh>
    <rPh sb="3" eb="7">
      <t>カイゴヨボウ</t>
    </rPh>
    <rPh sb="8" eb="18">
      <t>ニチジョウセイカツシエンソウゴウジギョウ</t>
    </rPh>
    <rPh sb="18" eb="20">
      <t>ハイシ</t>
    </rPh>
    <rPh sb="21" eb="23">
      <t>キュウシ</t>
    </rPh>
    <rPh sb="23" eb="25">
      <t>トドケデ</t>
    </rPh>
    <rPh sb="25" eb="26">
      <t>ショ</t>
    </rPh>
    <phoneticPr fontId="3"/>
  </si>
  <si>
    <t>次のとおり事業を廃止（休止）するので届け出ます。</t>
    <rPh sb="0" eb="1">
      <t>ツギ</t>
    </rPh>
    <rPh sb="5" eb="7">
      <t>ジギョウ</t>
    </rPh>
    <rPh sb="8" eb="10">
      <t>ハイシ</t>
    </rPh>
    <rPh sb="11" eb="13">
      <t>キュウシ</t>
    </rPh>
    <rPh sb="18" eb="19">
      <t>トド</t>
    </rPh>
    <rPh sb="20" eb="21">
      <t>デ</t>
    </rPh>
    <phoneticPr fontId="3"/>
  </si>
  <si>
    <t>廃止（休止）する事業所</t>
    <rPh sb="0" eb="2">
      <t>ハイシ</t>
    </rPh>
    <rPh sb="3" eb="5">
      <t>キュウシ</t>
    </rPh>
    <rPh sb="8" eb="11">
      <t>ジギョウショ</t>
    </rPh>
    <phoneticPr fontId="3"/>
  </si>
  <si>
    <t>廃止・休止の別</t>
    <rPh sb="0" eb="2">
      <t>ハイシ</t>
    </rPh>
    <rPh sb="3" eb="5">
      <t>キュウシ</t>
    </rPh>
    <rPh sb="6" eb="7">
      <t>ベツ</t>
    </rPh>
    <phoneticPr fontId="3"/>
  </si>
  <si>
    <t>廃止</t>
    <rPh sb="0" eb="2">
      <t>ハイシ</t>
    </rPh>
    <phoneticPr fontId="3"/>
  </si>
  <si>
    <t>・</t>
    <phoneticPr fontId="3"/>
  </si>
  <si>
    <t>休止</t>
    <rPh sb="0" eb="2">
      <t>キュウシ</t>
    </rPh>
    <phoneticPr fontId="3"/>
  </si>
  <si>
    <t>廃止・休止する年月日</t>
    <rPh sb="0" eb="2">
      <t>ハイシ</t>
    </rPh>
    <rPh sb="3" eb="5">
      <t>キュウシ</t>
    </rPh>
    <rPh sb="7" eb="10">
      <t>ネンガッピ</t>
    </rPh>
    <phoneticPr fontId="3"/>
  </si>
  <si>
    <t>廃止・休止する理由</t>
    <rPh sb="0" eb="2">
      <t>ハイシ</t>
    </rPh>
    <rPh sb="3" eb="5">
      <t>キュウシ</t>
    </rPh>
    <rPh sb="7" eb="9">
      <t>リユウ</t>
    </rPh>
    <phoneticPr fontId="3"/>
  </si>
  <si>
    <t>現にサービスを
受けている者に対する措置</t>
    <rPh sb="0" eb="1">
      <t>ゲン</t>
    </rPh>
    <rPh sb="8" eb="9">
      <t>ウ</t>
    </rPh>
    <rPh sb="13" eb="14">
      <t>モノ</t>
    </rPh>
    <rPh sb="15" eb="16">
      <t>タイ</t>
    </rPh>
    <rPh sb="18" eb="20">
      <t>ソチ</t>
    </rPh>
    <phoneticPr fontId="3"/>
  </si>
  <si>
    <t>休止予定期間</t>
    <rPh sb="0" eb="2">
      <t>キュウシ</t>
    </rPh>
    <rPh sb="2" eb="4">
      <t>ヨテイ</t>
    </rPh>
    <rPh sb="4" eb="6">
      <t>キカン</t>
    </rPh>
    <phoneticPr fontId="3"/>
  </si>
  <si>
    <t>休止日</t>
    <rPh sb="0" eb="2">
      <t>キュウシ</t>
    </rPh>
    <rPh sb="2" eb="3">
      <t>ビ</t>
    </rPh>
    <phoneticPr fontId="3"/>
  </si>
  <si>
    <t>～</t>
    <phoneticPr fontId="3"/>
  </si>
  <si>
    <t>日</t>
    <rPh sb="0" eb="1">
      <t>ニチ</t>
    </rPh>
    <phoneticPr fontId="3"/>
  </si>
  <si>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3"/>
  </si>
  <si>
    <t>様式第８号の２（第７条関係）</t>
    <rPh sb="0" eb="2">
      <t>ヨウシキ</t>
    </rPh>
    <rPh sb="8" eb="9">
      <t>ダイ</t>
    </rPh>
    <rPh sb="10" eb="11">
      <t>ジョウ</t>
    </rPh>
    <rPh sb="11" eb="13">
      <t>カンケイ</t>
    </rPh>
    <phoneticPr fontId="3"/>
  </si>
  <si>
    <t>笠松町介護予防・日常生活支援総合事業再開届出書</t>
    <rPh sb="0" eb="7">
      <t>カサマツチョウカイゴヨボウ</t>
    </rPh>
    <rPh sb="8" eb="16">
      <t>ニチジョウセイカツシエンソウゴウ</t>
    </rPh>
    <rPh sb="16" eb="18">
      <t>ジギョウ</t>
    </rPh>
    <rPh sb="18" eb="20">
      <t>サイカイ</t>
    </rPh>
    <rPh sb="20" eb="22">
      <t>トドケデ</t>
    </rPh>
    <rPh sb="22" eb="23">
      <t>ショ</t>
    </rPh>
    <phoneticPr fontId="3"/>
  </si>
  <si>
    <t>次のとおり事業を再開しましたので届け出ます。</t>
    <rPh sb="0" eb="1">
      <t>ツギ</t>
    </rPh>
    <rPh sb="5" eb="7">
      <t>ジギョウ</t>
    </rPh>
    <rPh sb="8" eb="10">
      <t>サイカイ</t>
    </rPh>
    <rPh sb="16" eb="17">
      <t>トド</t>
    </rPh>
    <rPh sb="18" eb="19">
      <t>デ</t>
    </rPh>
    <phoneticPr fontId="3"/>
  </si>
  <si>
    <t>再開した事業所</t>
    <rPh sb="0" eb="2">
      <t>サイカイ</t>
    </rPh>
    <rPh sb="4" eb="7">
      <t>ジギョウショ</t>
    </rPh>
    <phoneticPr fontId="3"/>
  </si>
  <si>
    <t>再開した年月日</t>
    <rPh sb="0" eb="2">
      <t>サイカイ</t>
    </rPh>
    <rPh sb="4" eb="7">
      <t>ネンガッピ</t>
    </rPh>
    <phoneticPr fontId="3"/>
  </si>
  <si>
    <t>様式第９号（第８条関係）</t>
    <rPh sb="0" eb="2">
      <t>ヨウシキ</t>
    </rPh>
    <rPh sb="2" eb="3">
      <t>ダイ</t>
    </rPh>
    <rPh sb="4" eb="5">
      <t>ゴウ</t>
    </rPh>
    <rPh sb="6" eb="7">
      <t>ダイ</t>
    </rPh>
    <rPh sb="8" eb="9">
      <t>ジョウ</t>
    </rPh>
    <rPh sb="9" eb="11">
      <t>カンケイ</t>
    </rPh>
    <phoneticPr fontId="3"/>
  </si>
  <si>
    <t>受付番号</t>
    <phoneticPr fontId="3"/>
  </si>
  <si>
    <t>笠松町介護予防・日常生活支援総合事業費算定に係る体制等に関する届出書＜指定事業者用＞</t>
    <rPh sb="0" eb="3">
      <t>カサマツチョウ</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</si>
  <si>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</si>
  <si>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</si>
  <si>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</si>
  <si>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</si>
  <si>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</si>
  <si>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</si>
  <si>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</si>
  <si>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</si>
  <si>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</si>
  <si>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</si>
  <si>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</si>
  <si>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　　　　　</t>
    <phoneticPr fontId="3"/>
  </si>
  <si>
    <t>群市</t>
    <rPh sb="0" eb="1">
      <t>グン</t>
    </rPh>
    <rPh sb="1" eb="2">
      <t>シ</t>
    </rPh>
    <phoneticPr fontId="3"/>
  </si>
  <si>
    <t>　(ビルの名称等)</t>
    <phoneticPr fontId="3"/>
  </si>
  <si>
    <t>連 絡 先</t>
    <phoneticPr fontId="3"/>
  </si>
  <si>
    <t>FAX番号</t>
  </si>
  <si>
    <t>法人の種別</t>
  </si>
  <si>
    <t>法人所轄庁</t>
  </si>
  <si>
    <t>代表者の職・氏名</t>
  </si>
  <si>
    <t>職名</t>
  </si>
  <si>
    <t>氏名</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</si>
  <si>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</si>
  <si>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</si>
  <si>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</si>
  <si>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</si>
  <si>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</si>
  <si>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</si>
  <si>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</si>
  <si>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</si>
  <si>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</si>
  <si>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</si>
  <si>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</si>
  <si>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</si>
  <si>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</si>
  <si>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</si>
  <si>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</si>
  <si>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</si>
  <si>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</si>
  <si>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</si>
  <si>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</si>
  <si>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</si>
  <si>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</si>
  <si>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</si>
  <si>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</si>
  <si>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</si>
  <si>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</si>
  <si>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</si>
  <si>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</si>
  <si>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</si>
  <si>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</si>
  <si>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</si>
  <si>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</si>
  <si>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</si>
  <si>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</si>
  <si>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</si>
  <si>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</si>
  <si>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</si>
  <si>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</si>
  <si>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</si>
  <si>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</si>
  <si>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</si>
  <si>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</si>
  <si>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付表１ 訪問型サービス事業所の指定に係る記載事項</t>
    <rPh sb="6" eb="7">
      <t>ガタ</t>
    </rPh>
    <rPh sb="11" eb="14">
      <t>ジギョウショ</t>
    </rPh>
    <phoneticPr fontId="3"/>
  </si>
  <si>
    <t xml:space="preserve"> </t>
    <phoneticPr fontId="3"/>
  </si>
  <si>
    <t>介護予防訪問介護相当サービス</t>
  </si>
  <si>
    <t>緩和した基準による訪問型サービス</t>
    <phoneticPr fontId="3"/>
  </si>
  <si>
    <t>定率</t>
    <phoneticPr fontId="3"/>
  </si>
  <si>
    <t>定額</t>
    <rPh sb="1" eb="2">
      <t>ガク</t>
    </rPh>
    <phoneticPr fontId="3"/>
  </si>
  <si>
    <t>事 業 所</t>
  </si>
  <si>
    <t>名　　称</t>
    <rPh sb="0" eb="1">
      <t>メイ</t>
    </rPh>
    <rPh sb="3" eb="4">
      <t>ショウ</t>
    </rPh>
    <phoneticPr fontId="3"/>
  </si>
  <si>
    <t>連絡先</t>
    <rPh sb="0" eb="2">
      <t>レンラク</t>
    </rPh>
    <rPh sb="2" eb="3">
      <t>サキ</t>
    </rPh>
    <phoneticPr fontId="3"/>
  </si>
  <si>
    <t>（内線）</t>
  </si>
  <si>
    <t>管 理 者</t>
  </si>
  <si>
    <t>氏    名</t>
    <phoneticPr fontId="3"/>
  </si>
  <si>
    <t>生年月日</t>
    <phoneticPr fontId="3"/>
  </si>
  <si>
    <t>訪問介護員等との兼務の有無</t>
    <rPh sb="8" eb="10">
      <t>ケンム</t>
    </rPh>
    <phoneticPr fontId="3"/>
  </si>
  <si>
    <t>同一敷地内の他の事業所又は施設の従業者との兼務（兼務の場合記入）</t>
    <phoneticPr fontId="3"/>
  </si>
  <si>
    <t>兼務する職種 
及び勤務時間等</t>
    <phoneticPr fontId="3"/>
  </si>
  <si>
    <t>○人員に関する基準の確認に必要な事項</t>
    <phoneticPr fontId="3"/>
  </si>
  <si>
    <t>従業者の職種・員数</t>
    <phoneticPr fontId="3"/>
  </si>
  <si>
    <t>訪問介護員等</t>
    <phoneticPr fontId="3"/>
  </si>
  <si>
    <t>専  従</t>
    <phoneticPr fontId="3"/>
  </si>
  <si>
    <t>兼  務</t>
    <phoneticPr fontId="3"/>
  </si>
  <si>
    <t>常　勤（人）</t>
    <phoneticPr fontId="3"/>
  </si>
  <si>
    <t>非常勤（人）</t>
    <phoneticPr fontId="3"/>
  </si>
  <si>
    <t>常勤換算後の人数（人）</t>
    <phoneticPr fontId="3"/>
  </si>
  <si>
    <t>利用者の推定数（人）</t>
    <phoneticPr fontId="3"/>
  </si>
  <si>
    <t>氏　名</t>
    <rPh sb="0" eb="1">
      <t>シ</t>
    </rPh>
    <rPh sb="2" eb="3">
      <t>ナ</t>
    </rPh>
    <phoneticPr fontId="3"/>
  </si>
  <si>
    <t>添付書類</t>
    <rPh sb="0" eb="2">
      <t>テンプ</t>
    </rPh>
    <rPh sb="2" eb="4">
      <t>ショルイ</t>
    </rPh>
    <phoneticPr fontId="3"/>
  </si>
  <si>
    <t>別添のとおり</t>
    <rPh sb="0" eb="2">
      <t>ベッテン</t>
    </rPh>
    <phoneticPr fontId="3"/>
  </si>
  <si>
    <t>（訪問型サービス事業を事業所所在地以外の場所で一部実施する場合）</t>
    <rPh sb="3" eb="4">
      <t>ガタ</t>
    </rPh>
    <rPh sb="8" eb="10">
      <t>ジギョウ</t>
    </rPh>
    <phoneticPr fontId="3"/>
  </si>
  <si>
    <t>事 業 所</t>
    <phoneticPr fontId="3"/>
  </si>
  <si>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3"/>
  </si>
  <si>
    <t>付表２ 通所型サービス事業所の指定に係る記載事項</t>
    <rPh sb="0" eb="2">
      <t>フヒョウ</t>
    </rPh>
    <rPh sb="6" eb="7">
      <t>ガタ</t>
    </rPh>
    <rPh sb="11" eb="14">
      <t>ジギョウショ</t>
    </rPh>
    <phoneticPr fontId="3"/>
  </si>
  <si>
    <t>介護予防通所介護相当サービス</t>
    <phoneticPr fontId="3"/>
  </si>
  <si>
    <t>緩和した基準による通所型サービス</t>
    <phoneticPr fontId="3"/>
  </si>
  <si>
    <t>当該通所介護事業所で兼務する他の職種
（兼務の場合のみ記入）</t>
    <phoneticPr fontId="3"/>
  </si>
  <si>
    <t>同一敷地内の他の事業所又は施設の従業者との兼務
（兼務の場合記入）</t>
    <phoneticPr fontId="3"/>
  </si>
  <si>
    <t>○設備に関する基準の確認に必要な事項</t>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</si>
  <si>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</si>
  <si>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</si>
  <si>
    <t>利用定員（同時利用）</t>
    <rPh sb="0" eb="2">
      <t>リヨウ</t>
    </rPh>
    <rPh sb="2" eb="4">
      <t>テイイン</t>
    </rPh>
    <rPh sb="5" eb="7">
      <t>ドウジ</t>
    </rPh>
    <rPh sb="7" eb="9">
      <t>リヨウ</t>
    </rPh>
    <phoneticPr fontId="3"/>
  </si>
  <si>
    <t>人</t>
    <rPh sb="0" eb="1">
      <t xml:space="preserve">ニン </t>
    </rPh>
    <phoneticPr fontId="3"/>
  </si>
  <si>
    <t>サービス提供単位１</t>
    <rPh sb="4" eb="6">
      <t>テイキョウ</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</si>
  <si>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</si>
  <si>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</si>
  <si>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</si>
  <si>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</si>
  <si>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1">
      <t>セン</t>
    </rPh>
    <rPh sb="1" eb="2">
      <t>ジュウ</t>
    </rPh>
    <phoneticPr fontId="3"/>
  </si>
  <si>
    <t>兼務</t>
    <rPh sb="0" eb="1">
      <t>ケン</t>
    </rPh>
    <rPh sb="1" eb="2">
      <t>ツトム</t>
    </rPh>
    <phoneticPr fontId="3"/>
  </si>
  <si>
    <t>営業日（該当に〇）</t>
    <rPh sb="0" eb="2">
      <t>エイギョウ</t>
    </rPh>
    <rPh sb="2" eb="3">
      <t>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</si>
  <si>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</si>
  <si>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</si>
  <si>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</si>
  <si>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</si>
  <si>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</si>
  <si>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</si>
  <si>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</si>
  <si>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祝日</t>
    <rPh sb="0" eb="2">
      <t>シュクジツ</t>
    </rPh>
    <phoneticPr fontId="3"/>
  </si>
  <si>
    <t>その他（年末年始休日等）</t>
    <phoneticPr fontId="3"/>
  </si>
  <si>
    <t>営業時間</t>
    <phoneticPr fontId="3"/>
  </si>
  <si>
    <t>：</t>
    <phoneticPr fontId="3"/>
  </si>
  <si>
    <t>曜日ごとに
異なる場合記入</t>
    <rPh sb="0" eb="2">
      <t>ヨウビ</t>
    </rPh>
    <rPh sb="6" eb="7">
      <t>コト</t>
    </rPh>
    <rPh sb="9" eb="11">
      <t>バアイ</t>
    </rPh>
    <rPh sb="11" eb="13">
      <t>キニュウ</t>
    </rPh>
    <phoneticPr fontId="3"/>
  </si>
  <si>
    <t>平日</t>
    <rPh sb="0" eb="2">
      <t>ヘイジツ</t>
    </rPh>
    <phoneticPr fontId="3"/>
  </si>
  <si>
    <t>日曜日・祝日</t>
    <rPh sb="0" eb="2">
      <t>ニチヨウ</t>
    </rPh>
    <rPh sb="2" eb="3">
      <t>ヒ</t>
    </rPh>
    <rPh sb="4" eb="6">
      <t>シュクジツ</t>
    </rPh>
    <phoneticPr fontId="3"/>
  </si>
  <si>
    <t>サービス提供時間</t>
    <rPh sb="4" eb="6">
      <t>テイキョウ</t>
    </rPh>
    <phoneticPr fontId="3"/>
  </si>
  <si>
    <t>利用定員</t>
    <rPh sb="0" eb="2">
      <t>リヨウ</t>
    </rPh>
    <rPh sb="2" eb="4">
      <t>テイイン</t>
    </rPh>
    <phoneticPr fontId="3"/>
  </si>
  <si>
    <t>人</t>
    <rPh sb="0" eb="1">
      <t>ヒト</t>
    </rPh>
    <phoneticPr fontId="3"/>
  </si>
  <si>
    <t>サービス提供単位２</t>
    <rPh sb="4" eb="6">
      <t>テイキョウ</t>
    </rPh>
    <phoneticPr fontId="3"/>
  </si>
  <si>
    <t>サービス提供単位３</t>
    <rPh sb="4" eb="6">
      <t>テイキョウ</t>
    </rPh>
    <phoneticPr fontId="3"/>
  </si>
  <si>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3"/>
  </si>
  <si>
    <t>備考</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</si>
  <si>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3"/>
  </si>
  <si>
    <t>サービス提供実施単位一覧表（例）</t>
    <rPh sb="4" eb="6">
      <t>テイキョウ</t>
    </rPh>
    <rPh sb="6" eb="8">
      <t>ジッシ</t>
    </rPh>
    <rPh sb="8" eb="10">
      <t>タンイ</t>
    </rPh>
    <rPh sb="10" eb="12">
      <t>イチラン</t>
    </rPh>
    <rPh sb="12" eb="13">
      <t>ヒョウ</t>
    </rPh>
    <rPh sb="14" eb="15">
      <t>レイ</t>
    </rPh>
    <phoneticPr fontId="51"/>
  </si>
  <si>
    <t>（記載例）</t>
    <rPh sb="1" eb="3">
      <t>キサイ</t>
    </rPh>
    <rPh sb="3" eb="4">
      <t>レイ</t>
    </rPh>
    <phoneticPr fontId="51"/>
  </si>
  <si>
    <t>月</t>
    <rPh sb="0" eb="1">
      <t>ツキ</t>
    </rPh>
    <phoneticPr fontId="51"/>
  </si>
  <si>
    <t>火</t>
    <rPh sb="0" eb="1">
      <t>ヒ</t>
    </rPh>
    <phoneticPr fontId="51"/>
  </si>
  <si>
    <t>水</t>
  </si>
  <si>
    <t>木</t>
  </si>
  <si>
    <t>金</t>
  </si>
  <si>
    <t>土</t>
  </si>
  <si>
    <t>備考）曜日ごとにサービス提供単位の状況を記載してください。また、サービス提供単位ごとの利用定員を記載してください。</t>
    <rPh sb="0" eb="2">
      <t>ビコウ</t>
    </rPh>
    <rPh sb="3" eb="5">
      <t>ヨウビ</t>
    </rPh>
    <rPh sb="12" eb="14">
      <t>テイキョウ</t>
    </rPh>
    <rPh sb="14" eb="16">
      <t>タンイ</t>
    </rPh>
    <rPh sb="17" eb="19">
      <t>ジョウキョウ</t>
    </rPh>
    <rPh sb="20" eb="22">
      <t>キサイ</t>
    </rPh>
    <rPh sb="36" eb="38">
      <t>テイキョウ</t>
    </rPh>
    <rPh sb="38" eb="40">
      <t>タンイ</t>
    </rPh>
    <rPh sb="43" eb="45">
      <t>リヨウ</t>
    </rPh>
    <rPh sb="45" eb="47">
      <t>テイイン</t>
    </rPh>
    <rPh sb="48" eb="50">
      <t>キサイ</t>
    </rPh>
    <phoneticPr fontId="51"/>
  </si>
  <si>
    <t>サービス提供実施単位一覧表</t>
    <rPh sb="4" eb="6">
      <t>テイキョウ</t>
    </rPh>
    <rPh sb="6" eb="8">
      <t>ジッシ</t>
    </rPh>
    <rPh sb="8" eb="10">
      <t>タンイ</t>
    </rPh>
    <rPh sb="10" eb="12">
      <t>イチラン</t>
    </rPh>
    <rPh sb="12" eb="13">
      <t>ヒョウ</t>
    </rPh>
    <phoneticPr fontId="51"/>
  </si>
  <si>
    <t>（別紙１－４）</t>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</si>
  <si>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</si>
  <si>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</si>
  <si>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</si>
  <si>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</si>
  <si>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</si>
  <si>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</si>
  <si>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</si>
  <si>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A2</t>
    <phoneticPr fontId="3"/>
  </si>
  <si>
    <t>特別地域加算</t>
    <rPh sb="0" eb="2">
      <t>トクベツ</t>
    </rPh>
    <rPh sb="2" eb="4">
      <t>チイキ</t>
    </rPh>
    <rPh sb="4" eb="6">
      <t>カサン</t>
    </rPh>
    <phoneticPr fontId="5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</si>
  <si>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</si>
  <si>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</si>
  <si>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</si>
  <si>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A6</t>
    <phoneticPr fontId="3"/>
  </si>
  <si>
    <t>通所型サービス（独自）</t>
    <rPh sb="0" eb="2">
      <t>ツウショ</t>
    </rPh>
    <rPh sb="2" eb="3">
      <t>ガタ</t>
    </rPh>
    <rPh sb="8" eb="10">
      <t>ドクジ</t>
    </rPh>
    <phoneticPr fontId="3"/>
  </si>
  <si>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</si>
  <si>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</si>
  <si>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</si>
  <si>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</si>
  <si>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</si>
  <si>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</si>
  <si>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</si>
  <si>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</si>
  <si>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</si>
  <si>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</si>
  <si>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</si>
  <si>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</si>
  <si>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</si>
  <si>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</si>
  <si>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別添</t>
    <rPh sb="0" eb="2">
      <t>ベッテン</t>
    </rPh>
    <phoneticPr fontId="51"/>
  </si>
  <si>
    <t>　</t>
    <phoneticPr fontId="51"/>
  </si>
  <si>
    <t>事業所名称</t>
    <rPh sb="0" eb="3">
      <t>ジギョウショ</t>
    </rPh>
    <rPh sb="3" eb="5">
      <t>メイショウ</t>
    </rPh>
    <phoneticPr fontId="51"/>
  </si>
  <si>
    <t>添付書類</t>
    <rPh sb="0" eb="2">
      <t>テンプ</t>
    </rPh>
    <rPh sb="2" eb="4">
      <t>ショルイ</t>
    </rPh>
    <phoneticPr fontId="51"/>
  </si>
  <si>
    <t>申請書類</t>
    <rPh sb="0" eb="2">
      <t>シンセイ</t>
    </rPh>
    <rPh sb="2" eb="4">
      <t>ショルイ</t>
    </rPh>
    <phoneticPr fontId="51"/>
  </si>
  <si>
    <t>○</t>
    <phoneticPr fontId="51"/>
  </si>
  <si>
    <t xml:space="preserve">従業者の資格証の写し
</t>
    <rPh sb="0" eb="3">
      <t>ジュウギョウシャ</t>
    </rPh>
    <rPh sb="4" eb="6">
      <t>シカク</t>
    </rPh>
    <rPh sb="6" eb="7">
      <t>ショウ</t>
    </rPh>
    <rPh sb="8" eb="9">
      <t>ウツ</t>
    </rPh>
    <phoneticPr fontId="51"/>
  </si>
  <si>
    <t>実務経験証明書（原本）　※ヘルパー２級及び介護職員初任者研修のサービス提供責任者のみ</t>
    <rPh sb="0" eb="2">
      <t>ジツム</t>
    </rPh>
    <rPh sb="2" eb="4">
      <t>ケイケン</t>
    </rPh>
    <rPh sb="4" eb="7">
      <t>ショウメイショ</t>
    </rPh>
    <rPh sb="8" eb="10">
      <t>ゲンポン</t>
    </rPh>
    <rPh sb="18" eb="19">
      <t>キュウ</t>
    </rPh>
    <rPh sb="19" eb="20">
      <t>オヨ</t>
    </rPh>
    <rPh sb="21" eb="23">
      <t>カイゴ</t>
    </rPh>
    <rPh sb="23" eb="25">
      <t>ショクイン</t>
    </rPh>
    <rPh sb="25" eb="28">
      <t>ショニンシャ</t>
    </rPh>
    <rPh sb="28" eb="30">
      <t>ケンシュウ</t>
    </rPh>
    <rPh sb="35" eb="37">
      <t>テイキョウ</t>
    </rPh>
    <rPh sb="37" eb="40">
      <t>セキニンシャ</t>
    </rPh>
    <phoneticPr fontId="51"/>
  </si>
  <si>
    <t>損害保険証書等（手続き中の場合は申込書及び領収書の写し）</t>
    <rPh sb="0" eb="2">
      <t>ソンガイ</t>
    </rPh>
    <rPh sb="2" eb="4">
      <t>ホケン</t>
    </rPh>
    <rPh sb="4" eb="6">
      <t>ショウショ</t>
    </rPh>
    <rPh sb="6" eb="7">
      <t>トウ</t>
    </rPh>
    <rPh sb="8" eb="10">
      <t>テツヅ</t>
    </rPh>
    <rPh sb="11" eb="12">
      <t>チュウ</t>
    </rPh>
    <rPh sb="13" eb="15">
      <t>バアイ</t>
    </rPh>
    <rPh sb="16" eb="19">
      <t>モウシコミショ</t>
    </rPh>
    <rPh sb="19" eb="20">
      <t>オヨ</t>
    </rPh>
    <rPh sb="21" eb="24">
      <t>リョウシュウショ</t>
    </rPh>
    <rPh sb="25" eb="26">
      <t>ウツ</t>
    </rPh>
    <phoneticPr fontId="51"/>
  </si>
  <si>
    <t>当該事業所の所在地以外の場所で、当該申請に係る事業の一部を行うときの名称・所在地</t>
    <rPh sb="0" eb="2">
      <t>トウガイ</t>
    </rPh>
    <rPh sb="2" eb="5">
      <t>ジギョウショ</t>
    </rPh>
    <rPh sb="6" eb="9">
      <t>ショザイチ</t>
    </rPh>
    <rPh sb="9" eb="11">
      <t>イガイ</t>
    </rPh>
    <rPh sb="12" eb="14">
      <t>バショ</t>
    </rPh>
    <rPh sb="16" eb="18">
      <t>トウガイ</t>
    </rPh>
    <rPh sb="18" eb="20">
      <t>シンセイ</t>
    </rPh>
    <rPh sb="21" eb="22">
      <t>カカ</t>
    </rPh>
    <rPh sb="23" eb="25">
      <t>ジギョウ</t>
    </rPh>
    <rPh sb="26" eb="28">
      <t>イチブ</t>
    </rPh>
    <rPh sb="29" eb="30">
      <t>オコナ</t>
    </rPh>
    <rPh sb="34" eb="36">
      <t>メイショウ</t>
    </rPh>
    <rPh sb="37" eb="40">
      <t>ショザイチ</t>
    </rPh>
    <phoneticPr fontId="51"/>
  </si>
  <si>
    <t>第１号事業支給費算定に係る体制等状況一覧表（別紙１－４）</t>
    <rPh sb="0" eb="1">
      <t>ダイ</t>
    </rPh>
    <rPh sb="2" eb="3">
      <t>ゴウ</t>
    </rPh>
    <rPh sb="3" eb="5">
      <t>ジギョウ</t>
    </rPh>
    <rPh sb="5" eb="7">
      <t>シキュウ</t>
    </rPh>
    <rPh sb="7" eb="8">
      <t>ヒ</t>
    </rPh>
    <rPh sb="8" eb="10">
      <t>サンテイ</t>
    </rPh>
    <rPh sb="11" eb="12">
      <t>カカ</t>
    </rPh>
    <rPh sb="13" eb="15">
      <t>タイセイ</t>
    </rPh>
    <rPh sb="15" eb="16">
      <t>トウ</t>
    </rPh>
    <rPh sb="16" eb="18">
      <t>ジョウキョウ</t>
    </rPh>
    <rPh sb="18" eb="21">
      <t>イチランヒョウ</t>
    </rPh>
    <rPh sb="22" eb="24">
      <t>ベッシ</t>
    </rPh>
    <phoneticPr fontId="51"/>
  </si>
  <si>
    <t>指定申請</t>
    <rPh sb="0" eb="2">
      <t>シテイ</t>
    </rPh>
    <rPh sb="2" eb="4">
      <t>シンセイ</t>
    </rPh>
    <phoneticPr fontId="51"/>
  </si>
  <si>
    <t>介護予防通所サービス事業者の記入事項（付表２）</t>
    <rPh sb="4" eb="6">
      <t>ツウショ</t>
    </rPh>
    <rPh sb="19" eb="21">
      <t>フヒョウ</t>
    </rPh>
    <phoneticPr fontId="51"/>
  </si>
  <si>
    <t>利用料金表、食費の積算根拠がわかるもの（食事を提供する事業所のみ）</t>
    <rPh sb="0" eb="2">
      <t>リヨウ</t>
    </rPh>
    <rPh sb="2" eb="4">
      <t>リョウキン</t>
    </rPh>
    <rPh sb="4" eb="5">
      <t>ヒョウ</t>
    </rPh>
    <rPh sb="6" eb="8">
      <t>ショクヒ</t>
    </rPh>
    <rPh sb="9" eb="11">
      <t>セキサン</t>
    </rPh>
    <rPh sb="11" eb="13">
      <t>コンキョ</t>
    </rPh>
    <rPh sb="20" eb="22">
      <t>ショクジ</t>
    </rPh>
    <rPh sb="23" eb="25">
      <t>テイキョウ</t>
    </rPh>
    <rPh sb="27" eb="30">
      <t>ジギョウショ</t>
    </rPh>
    <phoneticPr fontId="51"/>
  </si>
  <si>
    <t>プログラム</t>
    <phoneticPr fontId="51"/>
  </si>
  <si>
    <t>従業者の資格証の写し
※資格を持っている方がいれば提出（ただし、利用定員１１名以上かつ入浴ありの場合のみ看護師の資格証明が必要）</t>
    <rPh sb="0" eb="3">
      <t>ジュウギョウシャ</t>
    </rPh>
    <rPh sb="4" eb="6">
      <t>シカク</t>
    </rPh>
    <rPh sb="6" eb="7">
      <t>ショウ</t>
    </rPh>
    <rPh sb="8" eb="9">
      <t>ウツ</t>
    </rPh>
    <rPh sb="12" eb="14">
      <t>シカク</t>
    </rPh>
    <rPh sb="15" eb="16">
      <t>モ</t>
    </rPh>
    <rPh sb="20" eb="21">
      <t>カタ</t>
    </rPh>
    <rPh sb="25" eb="27">
      <t>テイシュツ</t>
    </rPh>
    <rPh sb="32" eb="34">
      <t>リヨウ</t>
    </rPh>
    <rPh sb="34" eb="36">
      <t>テイイン</t>
    </rPh>
    <rPh sb="38" eb="39">
      <t>メイ</t>
    </rPh>
    <rPh sb="39" eb="41">
      <t>イジョウ</t>
    </rPh>
    <rPh sb="43" eb="45">
      <t>ニュウヨク</t>
    </rPh>
    <rPh sb="48" eb="50">
      <t>バアイ</t>
    </rPh>
    <rPh sb="52" eb="55">
      <t>カンゴシ</t>
    </rPh>
    <rPh sb="56" eb="58">
      <t>シカク</t>
    </rPh>
    <rPh sb="58" eb="60">
      <t>ショウメイ</t>
    </rPh>
    <rPh sb="61" eb="63">
      <t>ヒツヨウ</t>
    </rPh>
    <phoneticPr fontId="5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</si>
  <si>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</si>
  <si>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１ なし</t>
    <phoneticPr fontId="3"/>
  </si>
  <si>
    <t>２ あり</t>
    <phoneticPr fontId="3"/>
  </si>
  <si>
    <t>１　なし</t>
  </si>
  <si>
    <t>１　非該当</t>
    <phoneticPr fontId="3"/>
  </si>
  <si>
    <t>２　該当</t>
  </si>
  <si>
    <t>２　あり</t>
  </si>
  <si>
    <t>訪問型サービス（独自）</t>
  </si>
  <si>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</si>
  <si>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</si>
  <si>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</si>
  <si>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</si>
  <si>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</si>
  <si>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</si>
  <si>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</si>
  <si>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</si>
  <si>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</si>
  <si>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</si>
  <si>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</si>
  <si>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４ 加算Ⅱ</t>
    <phoneticPr fontId="3"/>
  </si>
  <si>
    <t>６ 加算Ⅲ</t>
    <phoneticPr fontId="3"/>
  </si>
  <si>
    <t>３ 加算Ⅰ</t>
    <phoneticPr fontId="3"/>
  </si>
  <si>
    <t>２ 加算Ⅱ</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</si>
  <si>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</si>
  <si>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</si>
  <si>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通所型サービス（独自）</t>
  </si>
  <si>
    <t>栄養アセスメント・栄養改善体制</t>
    <rPh sb="0" eb="2">
      <t>エイヨウ</t>
    </rPh>
    <rPh sb="11" eb="13">
      <t>カイゼン</t>
    </rPh>
    <rPh sb="13" eb="15">
      <t>タイセイ</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</si>
  <si>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</si>
  <si>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</si>
  <si>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</si>
  <si>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手入力すること。</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</si>
  <si>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</si>
  <si>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常勤の従業者の員数に換算する方法」であるため、常勤の従業者については常勤換算方法によらず、実人数で計算する。</t>
    <phoneticPr fontId="2"/>
  </si>
  <si>
    <t>　　　　○ 常勤換算方法とは、非常勤の従業者について「事業所の従業者の勤務延時間数を当該事業所において常勤の従業者が勤務すべき時間数で除することにより、</t>
    <phoneticPr fontId="2"/>
  </si>
  <si>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2"/>
  </si>
  <si>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2"/>
  </si>
  <si>
    <t>　　　 その他、特記事項欄としてもご活用ください。</t>
    <rPh sb="6" eb="7">
      <t>タ</t>
    </rPh>
    <rPh sb="8" eb="10">
      <t>トッキ</t>
    </rPh>
    <rPh sb="10" eb="12">
      <t>ジコウ</t>
    </rPh>
    <rPh sb="12" eb="13">
      <t>ラン</t>
    </rPh>
    <rPh sb="18" eb="20">
      <t>カツヨウ</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</si>
  <si>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</si>
  <si>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</si>
  <si>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</si>
  <si>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</si>
  <si>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 指定基準の確認に際しては、４週分の入力で差し支えありません。</t>
    <phoneticPr fontId="2"/>
  </si>
  <si>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</si>
  <si>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(7) 従業者の氏名を記入してください。</t>
    <rPh sb="5" eb="8">
      <t>ジュウギョウシャ</t>
    </rPh>
    <rPh sb="9" eb="11">
      <t>シメイ</t>
    </rPh>
    <rPh sb="12" eb="14">
      <t>キニュウ</t>
    </rPh>
    <phoneticPr fontId="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</si>
  <si>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</si>
  <si>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</si>
  <si>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</si>
  <si>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2"/>
  </si>
  <si>
    <t>訪問介護員</t>
    <rPh sb="0" eb="2">
      <t>ホウモン</t>
    </rPh>
    <rPh sb="2" eb="4">
      <t>カイゴ</t>
    </rPh>
    <rPh sb="4" eb="5">
      <t>イン</t>
    </rPh>
    <phoneticPr fontId="2"/>
  </si>
  <si>
    <t>サービス提供責任者</t>
    <rPh sb="4" eb="6">
      <t>テイキョウ</t>
    </rPh>
    <rPh sb="6" eb="9">
      <t>セキニンシャ</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</si>
  <si>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</si>
  <si>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下記の記入方法に従って、入力してください。</t>
    <rPh sb="0" eb="2">
      <t>カキ</t>
    </rPh>
    <rPh sb="3" eb="5">
      <t>キニュウ</t>
    </rPh>
    <rPh sb="5" eb="7">
      <t>ホウホウ</t>
    </rPh>
    <rPh sb="8" eb="9">
      <t>シタガ</t>
    </rPh>
    <rPh sb="12" eb="14">
      <t>ニュウリョク</t>
    </rPh>
    <phoneticPr fontId="2"/>
  </si>
  <si>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3"/>
  </si>
  <si>
    <t>（参考様式２）</t>
  </si>
  <si>
    <r>
      <t>　</t>
    </r>
    <r>
      <rPr>
        <sz val="10.5"/>
        <rFont val="ＭＳ ゴシック"/>
        <family val="3"/>
        <charset val="128"/>
      </rPr>
      <t>事</t>
    </r>
    <r>
      <rPr>
        <sz val="10.5"/>
        <rFont val="Century"/>
        <family val="1"/>
      </rPr>
      <t xml:space="preserve"> </t>
    </r>
    <r>
      <rPr>
        <sz val="10.5"/>
        <rFont val="ＭＳ ゴシック"/>
        <family val="3"/>
        <charset val="128"/>
      </rPr>
      <t>業</t>
    </r>
    <r>
      <rPr>
        <sz val="10.5"/>
        <rFont val="Century"/>
        <family val="1"/>
      </rPr>
      <t xml:space="preserve"> </t>
    </r>
    <r>
      <rPr>
        <sz val="10.5"/>
        <rFont val="ＭＳ ゴシック"/>
        <family val="3"/>
        <charset val="128"/>
      </rPr>
      <t>所</t>
    </r>
    <r>
      <rPr>
        <sz val="10.5"/>
        <rFont val="Century"/>
        <family val="1"/>
      </rPr>
      <t xml:space="preserve"> </t>
    </r>
    <r>
      <rPr>
        <sz val="10.5"/>
        <rFont val="ＭＳ ゴシック"/>
        <family val="3"/>
        <charset val="128"/>
      </rPr>
      <t>又</t>
    </r>
    <r>
      <rPr>
        <sz val="10.5"/>
        <rFont val="Century"/>
        <family val="1"/>
      </rPr>
      <t xml:space="preserve"> </t>
    </r>
    <r>
      <rPr>
        <sz val="10.5"/>
        <rFont val="ＭＳ ゴシック"/>
        <family val="3"/>
        <charset val="128"/>
      </rPr>
      <t>は</t>
    </r>
    <r>
      <rPr>
        <sz val="10.5"/>
        <rFont val="Century"/>
        <family val="1"/>
      </rPr>
      <t xml:space="preserve"> </t>
    </r>
    <r>
      <rPr>
        <sz val="10.5"/>
        <rFont val="ＭＳ ゴシック"/>
        <family val="3"/>
        <charset val="128"/>
      </rPr>
      <t>施</t>
    </r>
    <r>
      <rPr>
        <sz val="10.5"/>
        <rFont val="Century"/>
        <family val="1"/>
      </rPr>
      <t xml:space="preserve"> </t>
    </r>
    <r>
      <rPr>
        <sz val="10.5"/>
        <rFont val="ＭＳ ゴシック"/>
        <family val="3"/>
        <charset val="128"/>
      </rPr>
      <t>設</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名</t>
    </r>
    <r>
      <rPr>
        <sz val="10.5"/>
        <rFont val="Century"/>
        <family val="1"/>
      </rPr>
      <t xml:space="preserve"> </t>
    </r>
    <r>
      <rPr>
        <sz val="10.5"/>
        <rFont val="ＭＳ ゴシック"/>
        <family val="3"/>
        <charset val="128"/>
      </rPr>
      <t>称</t>
    </r>
  </si>
  <si>
    <t>生年月日</t>
  </si>
  <si>
    <t>　　　　年　　　月　　　日</t>
  </si>
  <si>
    <t>住所</t>
  </si>
  <si>
    <r>
      <t>(</t>
    </r>
    <r>
      <rPr>
        <sz val="10.5"/>
        <rFont val="ＭＳ ゴシック"/>
        <family val="3"/>
        <charset val="128"/>
      </rPr>
      <t>郵便番号　　　　　　　－　　　　　　</t>
    </r>
    <r>
      <rPr>
        <sz val="10.5"/>
        <rFont val="Century"/>
        <family val="1"/>
      </rPr>
      <t>)</t>
    </r>
  </si>
  <si>
    <r>
      <t>電</t>
    </r>
    <r>
      <rPr>
        <sz val="10.5"/>
        <rFont val="Century"/>
        <family val="1"/>
      </rPr>
      <t xml:space="preserve"> </t>
    </r>
    <r>
      <rPr>
        <sz val="10.5"/>
        <rFont val="ＭＳ ゴシック"/>
        <family val="3"/>
        <charset val="128"/>
      </rPr>
      <t>話</t>
    </r>
    <r>
      <rPr>
        <sz val="10.5"/>
        <rFont val="Century"/>
        <family val="1"/>
      </rPr>
      <t xml:space="preserve"> </t>
    </r>
    <r>
      <rPr>
        <sz val="10.5"/>
        <rFont val="ＭＳ ゴシック"/>
        <family val="3"/>
        <charset val="128"/>
      </rPr>
      <t>番</t>
    </r>
    <r>
      <rPr>
        <sz val="10.5"/>
        <rFont val="Century"/>
        <family val="1"/>
      </rPr>
      <t xml:space="preserve"> </t>
    </r>
    <r>
      <rPr>
        <sz val="10.5"/>
        <rFont val="ＭＳ ゴシック"/>
        <family val="3"/>
        <charset val="128"/>
      </rPr>
      <t>号</t>
    </r>
  </si>
  <si>
    <t>主　　な　　職　　歴　　等</t>
  </si>
  <si>
    <t>年　月　～　年　月</t>
  </si>
  <si>
    <t>勤　務　先　等</t>
  </si>
  <si>
    <t>職務内容</t>
  </si>
  <si>
    <t>職務に関連する資格</t>
  </si>
  <si>
    <t>資 格 の 種 類</t>
  </si>
  <si>
    <t>資 格 取 得 年 月</t>
  </si>
  <si>
    <t>備　考（研修等の受講の状況等）</t>
  </si>
  <si>
    <t>住所・電話番号は、自宅のものを記入してください。</t>
    <phoneticPr fontId="51"/>
  </si>
  <si>
    <t>当該管理者が管理する事業所・施設が複数の場合は、「事業所又は施設名」欄を適宣拡張して、その全てを記入してください。</t>
    <phoneticPr fontId="51"/>
  </si>
  <si>
    <t>サービス提供責任者の「主な職歴等」欄及び「職務に関連する資格」欄に係る記載については、次の書類を提出することで省略して差し支えありません。</t>
    <phoneticPr fontId="51"/>
  </si>
  <si>
    <t>（１）</t>
    <phoneticPr fontId="51"/>
  </si>
  <si>
    <t>介護福祉士の場合、「介護福祉士登録証」</t>
    <phoneticPr fontId="51"/>
  </si>
  <si>
    <t>（２）</t>
    <phoneticPr fontId="51"/>
  </si>
  <si>
    <r>
      <rPr>
        <sz val="7"/>
        <rFont val="Times New Roman"/>
        <family val="1"/>
      </rPr>
      <t xml:space="preserve"> </t>
    </r>
    <r>
      <rPr>
        <sz val="9"/>
        <rFont val="ＭＳ ゴシック"/>
        <family val="3"/>
        <charset val="128"/>
      </rPr>
      <t>介護職員基礎研修課程修了者及び訪問介護に関する１級課程修了者の場合、「当該研修を修了した旨の証明書の写し」</t>
    </r>
    <phoneticPr fontId="51"/>
  </si>
  <si>
    <t>（３）</t>
    <phoneticPr fontId="51"/>
  </si>
  <si>
    <t>訪問介護に関する２級課程修了者の場合、「当該研修を修了した旨の証明書の写し」及び「３年以上介護等の業務に従事したことがわかる書類」</t>
    <phoneticPr fontId="51"/>
  </si>
  <si>
    <t>　　　　　　　　　　　　　　　　　　　　　　上記に記載された事項について、相違ないことを誓約します。</t>
  </si>
  <si>
    <t>　　　　　　　　　　　　　　　　　　　　　　　　　　　　年　　　月　　　日</t>
  </si>
  <si>
    <r>
      <t>　　　　　　　　　　　　　　　　　　　　　　　　　　</t>
    </r>
    <r>
      <rPr>
        <u/>
        <sz val="10.5"/>
        <rFont val="ＭＳ ゴシック"/>
        <family val="3"/>
        <charset val="128"/>
      </rPr>
      <t>氏　　　名　　　　　　　　　　　　　印</t>
    </r>
  </si>
  <si>
    <t>サービス提供責任者経歴書</t>
    <rPh sb="4" eb="6">
      <t>テイキョウ</t>
    </rPh>
    <rPh sb="6" eb="9">
      <t>セキニンシャ</t>
    </rPh>
    <phoneticPr fontId="2"/>
  </si>
  <si>
    <t>（参考様式６）</t>
    <rPh sb="1" eb="3">
      <t>サンコウ</t>
    </rPh>
    <rPh sb="3" eb="5">
      <t>ヨウシキ</t>
    </rPh>
    <phoneticPr fontId="51"/>
  </si>
  <si>
    <t>（参考様式５）</t>
    <phoneticPr fontId="3"/>
  </si>
  <si>
    <t>（参考様式３）</t>
    <rPh sb="1" eb="3">
      <t>サンコウ</t>
    </rPh>
    <rPh sb="3" eb="5">
      <t>ヨウシキ</t>
    </rPh>
    <phoneticPr fontId="3"/>
  </si>
  <si>
    <t>備考　</t>
    <phoneticPr fontId="51"/>
  </si>
  <si>
    <t>（参考様式1-1）</t>
    <rPh sb="1" eb="3">
      <t>サンコウ</t>
    </rPh>
    <rPh sb="3" eb="5">
      <t>ヨウシキ</t>
    </rPh>
    <phoneticPr fontId="3"/>
  </si>
  <si>
    <t>（参考様式1-2）</t>
    <rPh sb="1" eb="3">
      <t>サンコウ</t>
    </rPh>
    <rPh sb="3" eb="5">
      <t>ヨウシキ</t>
    </rPh>
    <phoneticPr fontId="3"/>
  </si>
  <si>
    <t>従業者の資格証の写し</t>
    <rPh sb="0" eb="3">
      <t>ジュウギョウシャ</t>
    </rPh>
    <rPh sb="4" eb="6">
      <t>シカク</t>
    </rPh>
    <rPh sb="6" eb="7">
      <t>ショウ</t>
    </rPh>
    <rPh sb="8" eb="9">
      <t>ウツ</t>
    </rPh>
    <phoneticPr fontId="51"/>
  </si>
  <si>
    <t>サービス提供実施単位一覧表（参考様式６）</t>
    <rPh sb="4" eb="6">
      <t>テイキョウ</t>
    </rPh>
    <rPh sb="6" eb="8">
      <t>ジッシ</t>
    </rPh>
    <rPh sb="8" eb="10">
      <t>タンイ</t>
    </rPh>
    <rPh sb="10" eb="12">
      <t>イチラン</t>
    </rPh>
    <rPh sb="12" eb="13">
      <t>ヒョウ</t>
    </rPh>
    <rPh sb="14" eb="16">
      <t>サンコウ</t>
    </rPh>
    <rPh sb="16" eb="18">
      <t>ヨウシキ</t>
    </rPh>
    <phoneticPr fontId="51"/>
  </si>
  <si>
    <t>笠松町介護予防・日常生活支援総合事業指定更新申請書</t>
    <rPh sb="20" eb="22">
      <t>コウシン</t>
    </rPh>
    <phoneticPr fontId="3"/>
  </si>
  <si>
    <t>誓約書（参考様式９－１）</t>
    <rPh sb="0" eb="3">
      <t>セイヤクショ</t>
    </rPh>
    <rPh sb="4" eb="6">
      <t>サンコウ</t>
    </rPh>
    <rPh sb="6" eb="8">
      <t>ヨウシキ</t>
    </rPh>
    <phoneticPr fontId="35"/>
  </si>
  <si>
    <t>事業の再開に係る届出にあっては、従業者の勤務体制及び勤務形態一覧表（参考様式１－１又は１－２）を添付してください。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2">
      <t>マタ</t>
    </rPh>
    <rPh sb="48" eb="50">
      <t>テンプ</t>
    </rPh>
    <phoneticPr fontId="3"/>
  </si>
  <si>
    <t>※</t>
    <phoneticPr fontId="2"/>
  </si>
  <si>
    <t>更新申請時、届出済みの内容から変更がない場合は添付書類を省略することができます。省略する場合は、別添の「変更がない旨の申立書」もあわせてご提出ください。</t>
    <rPh sb="0" eb="2">
      <t>コウシン</t>
    </rPh>
    <rPh sb="2" eb="4">
      <t>シンセイ</t>
    </rPh>
    <rPh sb="4" eb="5">
      <t>トキ</t>
    </rPh>
    <rPh sb="6" eb="8">
      <t>トドケデ</t>
    </rPh>
    <rPh sb="8" eb="9">
      <t>ズ</t>
    </rPh>
    <rPh sb="11" eb="13">
      <t>ナイヨウ</t>
    </rPh>
    <rPh sb="15" eb="17">
      <t>ヘンコウ</t>
    </rPh>
    <rPh sb="20" eb="22">
      <t>バアイ</t>
    </rPh>
    <rPh sb="23" eb="25">
      <t>テンプ</t>
    </rPh>
    <rPh sb="25" eb="27">
      <t>ショルイ</t>
    </rPh>
    <rPh sb="28" eb="30">
      <t>ショウリャク</t>
    </rPh>
    <rPh sb="40" eb="42">
      <t>ショウリャク</t>
    </rPh>
    <rPh sb="44" eb="46">
      <t>バアイ</t>
    </rPh>
    <rPh sb="48" eb="50">
      <t>ベッテン</t>
    </rPh>
    <rPh sb="52" eb="54">
      <t>ヘンコウ</t>
    </rPh>
    <rPh sb="57" eb="58">
      <t>ムネ</t>
    </rPh>
    <rPh sb="59" eb="62">
      <t>モウシタテショ</t>
    </rPh>
    <rPh sb="69" eb="71">
      <t>テイシュツ</t>
    </rPh>
    <phoneticPr fontId="2"/>
  </si>
  <si>
    <r>
      <t xml:space="preserve"> ○</t>
    </r>
    <r>
      <rPr>
        <vertAlign val="superscript"/>
        <sz val="9"/>
        <rFont val="ＭＳ ゴシック"/>
        <family val="3"/>
        <charset val="128"/>
      </rPr>
      <t>※</t>
    </r>
    <phoneticPr fontId="51"/>
  </si>
  <si>
    <t>≪要提出≫</t>
    <rPh sb="1" eb="2">
      <t>ヨウ</t>
    </rPh>
    <rPh sb="2" eb="4">
      <t>テイシュツ</t>
    </rPh>
    <phoneticPr fontId="2"/>
  </si>
  <si>
    <t>（参考）変更届への標準添付書類一覧</t>
    <rPh sb="1" eb="3">
      <t>サンコウ</t>
    </rPh>
    <rPh sb="15" eb="17">
      <t>イチラン</t>
    </rPh>
    <phoneticPr fontId="2"/>
  </si>
  <si>
    <t>項目</t>
    <rPh sb="0" eb="2">
      <t>コウモク</t>
    </rPh>
    <phoneticPr fontId="2"/>
  </si>
  <si>
    <t>変更届への標準添付書類</t>
    <rPh sb="0" eb="3">
      <t>ヘンコウトドケ</t>
    </rPh>
    <rPh sb="5" eb="7">
      <t>ヒョウジュン</t>
    </rPh>
    <rPh sb="7" eb="9">
      <t>テンプ</t>
    </rPh>
    <rPh sb="9" eb="11">
      <t>ショルイ</t>
    </rPh>
    <phoneticPr fontId="2"/>
  </si>
  <si>
    <t>留意事項</t>
    <rPh sb="0" eb="2">
      <t>リュウイ</t>
    </rPh>
    <rPh sb="2" eb="4">
      <t>ジコウ</t>
    </rPh>
    <phoneticPr fontId="2"/>
  </si>
  <si>
    <t>介護予防訪問介護相当サービ</t>
    <rPh sb="0" eb="2">
      <t>カイゴ</t>
    </rPh>
    <rPh sb="2" eb="4">
      <t>ヨボウ</t>
    </rPh>
    <rPh sb="4" eb="6">
      <t>ホウモン</t>
    </rPh>
    <rPh sb="6" eb="8">
      <t>カイゴ</t>
    </rPh>
    <rPh sb="8" eb="10">
      <t>ソウトウ</t>
    </rPh>
    <phoneticPr fontId="14"/>
  </si>
  <si>
    <t>介護予防通所介護相当サービス</t>
    <rPh sb="0" eb="2">
      <t>カイゴ</t>
    </rPh>
    <rPh sb="2" eb="4">
      <t>ヨボウ</t>
    </rPh>
    <rPh sb="4" eb="6">
      <t>ツウショ</t>
    </rPh>
    <rPh sb="6" eb="8">
      <t>カイゴ</t>
    </rPh>
    <rPh sb="8" eb="10">
      <t>ソウトウ</t>
    </rPh>
    <phoneticPr fontId="14"/>
  </si>
  <si>
    <t>緩和した基準による通所型サービス</t>
    <rPh sb="0" eb="2">
      <t>カンワ</t>
    </rPh>
    <rPh sb="4" eb="6">
      <t>キジュン</t>
    </rPh>
    <rPh sb="9" eb="11">
      <t>ツウショ</t>
    </rPh>
    <rPh sb="11" eb="12">
      <t>ガタ</t>
    </rPh>
    <phoneticPr fontId="14"/>
  </si>
  <si>
    <t>事業所の名称及び所在地</t>
    <rPh sb="0" eb="3">
      <t>ジギョウショ</t>
    </rPh>
    <rPh sb="4" eb="6">
      <t>メイショウ</t>
    </rPh>
    <rPh sb="6" eb="7">
      <t>オヨ</t>
    </rPh>
    <rPh sb="8" eb="11">
      <t>ショザイチ</t>
    </rPh>
    <phoneticPr fontId="2"/>
  </si>
  <si>
    <t>ー</t>
    <phoneticPr fontId="2"/>
  </si>
  <si>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2"/>
  </si>
  <si>
    <t>○</t>
    <phoneticPr fontId="2"/>
  </si>
  <si>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2"/>
  </si>
  <si>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2"/>
  </si>
  <si>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2"/>
  </si>
  <si>
    <t>登記事項証明書又は条例等</t>
    <rPh sb="0" eb="2">
      <t>トウキ</t>
    </rPh>
    <rPh sb="2" eb="4">
      <t>ジコウ</t>
    </rPh>
    <rPh sb="4" eb="7">
      <t>ショウメイショ</t>
    </rPh>
    <rPh sb="7" eb="8">
      <t>マタ</t>
    </rPh>
    <rPh sb="9" eb="11">
      <t>ジョウレイ</t>
    </rPh>
    <rPh sb="11" eb="12">
      <t>トウ</t>
    </rPh>
    <phoneticPr fontId="2"/>
  </si>
  <si>
    <t>・登記事項証明書又は条例等</t>
    <rPh sb="1" eb="3">
      <t>トウキ</t>
    </rPh>
    <rPh sb="3" eb="5">
      <t>ジコウ</t>
    </rPh>
    <rPh sb="5" eb="8">
      <t>ショウメイショ</t>
    </rPh>
    <rPh sb="8" eb="9">
      <t>マタ</t>
    </rPh>
    <rPh sb="10" eb="12">
      <t>ジョウレイ</t>
    </rPh>
    <rPh sb="12" eb="13">
      <t>トウ</t>
    </rPh>
    <phoneticPr fontId="2"/>
  </si>
  <si>
    <t>事業所の平面図</t>
    <rPh sb="0" eb="3">
      <t>ジギョウショ</t>
    </rPh>
    <rPh sb="4" eb="7">
      <t>ヘイメンズ</t>
    </rPh>
    <phoneticPr fontId="2"/>
  </si>
  <si>
    <t>・平面図（参考様式２）</t>
    <rPh sb="1" eb="4">
      <t>ヘイメンズ</t>
    </rPh>
    <rPh sb="5" eb="7">
      <t>サンコウ</t>
    </rPh>
    <rPh sb="7" eb="9">
      <t>ヨウシキ</t>
    </rPh>
    <phoneticPr fontId="2"/>
  </si>
  <si>
    <t>建物の構造概要及び平面図</t>
    <rPh sb="0" eb="2">
      <t>タテモノ</t>
    </rPh>
    <rPh sb="3" eb="5">
      <t>コウゾウ</t>
    </rPh>
    <rPh sb="5" eb="7">
      <t>ガイヨウ</t>
    </rPh>
    <rPh sb="7" eb="8">
      <t>オヨ</t>
    </rPh>
    <rPh sb="9" eb="12">
      <t>ヘイメンズ</t>
    </rPh>
    <phoneticPr fontId="2"/>
  </si>
  <si>
    <t>設備の概要</t>
    <phoneticPr fontId="2"/>
  </si>
  <si>
    <t>・設備等一覧表（参考様式３）</t>
    <rPh sb="3" eb="4">
      <t>トウ</t>
    </rPh>
    <rPh sb="4" eb="7">
      <t>イチランヒョウ</t>
    </rPh>
    <phoneticPr fontId="2"/>
  </si>
  <si>
    <t>利用者の推定数</t>
    <rPh sb="0" eb="3">
      <t>リヨウシャ</t>
    </rPh>
    <rPh sb="4" eb="6">
      <t>スイテイ</t>
    </rPh>
    <rPh sb="6" eb="7">
      <t>スウ</t>
    </rPh>
    <phoneticPr fontId="2"/>
  </si>
  <si>
    <t>・従業者の勤務の体制及び勤務形態一覧表
・（必要に応じて）資格証の写し</t>
    <rPh sb="22" eb="24">
      <t>ヒツヨウ</t>
    </rPh>
    <rPh sb="25" eb="26">
      <t>オウ</t>
    </rPh>
    <rPh sb="29" eb="31">
      <t>シカク</t>
    </rPh>
    <rPh sb="31" eb="32">
      <t>ショウ</t>
    </rPh>
    <rPh sb="33" eb="34">
      <t>ウツ</t>
    </rPh>
    <phoneticPr fontId="2"/>
  </si>
  <si>
    <t>利用者の定員</t>
    <rPh sb="0" eb="3">
      <t>リヨウシャ</t>
    </rPh>
    <rPh sb="4" eb="6">
      <t>テイイン</t>
    </rPh>
    <phoneticPr fontId="2"/>
  </si>
  <si>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2"/>
  </si>
  <si>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rPh sb="111" eb="114">
      <t>カンリシャ</t>
    </rPh>
    <rPh sb="115" eb="117">
      <t>キンム</t>
    </rPh>
    <rPh sb="117" eb="119">
      <t>ジョウキョウ</t>
    </rPh>
    <rPh sb="123" eb="125">
      <t>シリョウ</t>
    </rPh>
    <rPh sb="126" eb="129">
      <t>ジュウギョウシャ</t>
    </rPh>
    <rPh sb="130" eb="132">
      <t>キンム</t>
    </rPh>
    <rPh sb="133" eb="135">
      <t>タイセイ</t>
    </rPh>
    <rPh sb="135" eb="136">
      <t>オヨ</t>
    </rPh>
    <rPh sb="137" eb="139">
      <t>キンム</t>
    </rPh>
    <rPh sb="139" eb="141">
      <t>ケイタイ</t>
    </rPh>
    <rPh sb="141" eb="144">
      <t>イチランヒョウ</t>
    </rPh>
    <rPh sb="144" eb="145">
      <t>トウ</t>
    </rPh>
    <rPh sb="147" eb="149">
      <t>テンプ</t>
    </rPh>
    <phoneticPr fontId="2"/>
  </si>
  <si>
    <t>サービス提供責任者の氏名、生年月日、住所及び経歴</t>
    <phoneticPr fontId="2"/>
  </si>
  <si>
    <t>・サービス提供責任者の経歴
※介護福祉士登録証の写し等に代えることが可能（平成20年7月29日老振発第0729002号）
・資格証の写し（サービス提供責任者の資格要件を満たす資格証の写しのみで可）
・従業者の勤務の体制及び勤務形態一覧表</t>
    <rPh sb="37" eb="39">
      <t>ヘイセイ</t>
    </rPh>
    <rPh sb="41" eb="42">
      <t>ネン</t>
    </rPh>
    <rPh sb="43" eb="44">
      <t>ガツ</t>
    </rPh>
    <rPh sb="46" eb="47">
      <t>ニチ</t>
    </rPh>
    <rPh sb="47" eb="48">
      <t>ロウ</t>
    </rPh>
    <rPh sb="48" eb="49">
      <t>シン</t>
    </rPh>
    <rPh sb="49" eb="50">
      <t>ハツ</t>
    </rPh>
    <rPh sb="50" eb="51">
      <t>ダイ</t>
    </rPh>
    <rPh sb="58" eb="59">
      <t>ゴウ</t>
    </rPh>
    <rPh sb="62" eb="64">
      <t>シカク</t>
    </rPh>
    <rPh sb="64" eb="65">
      <t>ショウ</t>
    </rPh>
    <rPh sb="66" eb="67">
      <t>ウツ</t>
    </rPh>
    <rPh sb="73" eb="75">
      <t>テイキョウ</t>
    </rPh>
    <rPh sb="75" eb="78">
      <t>セキニンシャ</t>
    </rPh>
    <rPh sb="79" eb="81">
      <t>シカク</t>
    </rPh>
    <rPh sb="81" eb="83">
      <t>ヨウケン</t>
    </rPh>
    <rPh sb="84" eb="85">
      <t>ミ</t>
    </rPh>
    <rPh sb="87" eb="89">
      <t>シカク</t>
    </rPh>
    <rPh sb="89" eb="90">
      <t>ショウ</t>
    </rPh>
    <rPh sb="91" eb="92">
      <t>ウツ</t>
    </rPh>
    <rPh sb="100" eb="103">
      <t>ジュウギョウシャ</t>
    </rPh>
    <rPh sb="104" eb="106">
      <t>キンム</t>
    </rPh>
    <rPh sb="107" eb="109">
      <t>タイセイ</t>
    </rPh>
    <rPh sb="109" eb="110">
      <t>オヨ</t>
    </rPh>
    <rPh sb="111" eb="113">
      <t>キンム</t>
    </rPh>
    <rPh sb="113" eb="115">
      <t>ケイタイ</t>
    </rPh>
    <rPh sb="115" eb="118">
      <t>イチランヒョウ</t>
    </rPh>
    <phoneticPr fontId="2"/>
  </si>
  <si>
    <t>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4" eb="6">
      <t>テイキョウ</t>
    </rPh>
    <rPh sb="6" eb="9">
      <t>セキニンシャ</t>
    </rPh>
    <rPh sb="10" eb="12">
      <t>ヘンコウ</t>
    </rPh>
    <rPh sb="13" eb="15">
      <t>バアイ</t>
    </rPh>
    <rPh sb="43" eb="45">
      <t>テイキョウ</t>
    </rPh>
    <rPh sb="45" eb="48">
      <t>セキニンシャ</t>
    </rPh>
    <rPh sb="49" eb="51">
      <t>ジンイン</t>
    </rPh>
    <rPh sb="51" eb="53">
      <t>ハイチ</t>
    </rPh>
    <rPh sb="53" eb="55">
      <t>キジュン</t>
    </rPh>
    <rPh sb="56" eb="58">
      <t>カクニン</t>
    </rPh>
    <rPh sb="61" eb="63">
      <t>ジョウホウ</t>
    </rPh>
    <rPh sb="66" eb="68">
      <t>キサイ</t>
    </rPh>
    <phoneticPr fontId="2"/>
  </si>
  <si>
    <t>運営規程
【変更事項が以下の①～③のいずれかの場合】
①従業者の職種、員数及び職務の内容
②営業日及び営業時間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57" eb="59">
      <t>リヨウ</t>
    </rPh>
    <rPh sb="59" eb="61">
      <t>テイイン</t>
    </rPh>
    <rPh sb="61" eb="62">
      <t>イリスウ</t>
    </rPh>
    <phoneticPr fontId="2"/>
  </si>
  <si>
    <t>・変更後の運営規程
・従業者の勤務の体制及び勤務形態一覧表
・（必要に応じて）資格証の写し</t>
    <rPh sb="1" eb="4">
      <t>ヘンコウゴ</t>
    </rPh>
    <rPh sb="5" eb="7">
      <t>ウンエイ</t>
    </rPh>
    <rPh sb="7" eb="9">
      <t>キテイ</t>
    </rPh>
    <phoneticPr fontId="2"/>
  </si>
  <si>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2"/>
  </si>
  <si>
    <t>・変更後の運営規程</t>
    <rPh sb="1" eb="4">
      <t>ヘンコウゴ</t>
    </rPh>
    <rPh sb="5" eb="7">
      <t>ウンエイ</t>
    </rPh>
    <rPh sb="7" eb="9">
      <t>キテイ</t>
    </rPh>
    <phoneticPr fontId="2"/>
  </si>
  <si>
    <t>訪問型サービス事業所の指定に係る記載事項（付表１）</t>
    <rPh sb="2" eb="3">
      <t>ガタ</t>
    </rPh>
    <rPh sb="9" eb="10">
      <t>ショ</t>
    </rPh>
    <rPh sb="11" eb="13">
      <t>シテイ</t>
    </rPh>
    <rPh sb="14" eb="15">
      <t>カカ</t>
    </rPh>
    <rPh sb="16" eb="18">
      <t>キサイ</t>
    </rPh>
    <rPh sb="18" eb="20">
      <t>ジコウ</t>
    </rPh>
    <rPh sb="21" eb="23">
      <t>フヒョウ</t>
    </rPh>
    <phoneticPr fontId="51"/>
  </si>
  <si>
    <t>（別添）付表１　訪問型サービス事業所の指定に係る記載事項　添付書類・チェックリストに記載されている書類</t>
    <rPh sb="1" eb="3">
      <t>ベッテン</t>
    </rPh>
    <rPh sb="10" eb="11">
      <t>ガタ</t>
    </rPh>
    <rPh sb="17" eb="18">
      <t>ショ</t>
    </rPh>
    <rPh sb="19" eb="21">
      <t>シテイ</t>
    </rPh>
    <rPh sb="22" eb="23">
      <t>カカ</t>
    </rPh>
    <rPh sb="24" eb="26">
      <t>キサイ</t>
    </rPh>
    <rPh sb="26" eb="28">
      <t>ジコウ</t>
    </rPh>
    <rPh sb="29" eb="31">
      <t>テンプ</t>
    </rPh>
    <rPh sb="31" eb="33">
      <t>ショルイ</t>
    </rPh>
    <rPh sb="42" eb="44">
      <t>キサイ</t>
    </rPh>
    <rPh sb="49" eb="51">
      <t>ショルイ</t>
    </rPh>
    <phoneticPr fontId="51"/>
  </si>
  <si>
    <t>【事業所が法人所有でない場合】
　賃貸借契約書及び使用承諾証等の写し</t>
    <rPh sb="1" eb="4">
      <t>ジギョウショ</t>
    </rPh>
    <rPh sb="5" eb="7">
      <t>ホウジン</t>
    </rPh>
    <rPh sb="7" eb="9">
      <t>ショユウ</t>
    </rPh>
    <rPh sb="12" eb="13">
      <t>バ</t>
    </rPh>
    <rPh sb="13" eb="16">
      <t>チンタイシャク</t>
    </rPh>
    <rPh sb="17" eb="20">
      <t>ケイヤクショ</t>
    </rPh>
    <rPh sb="20" eb="21">
      <t>オヨ</t>
    </rPh>
    <rPh sb="22" eb="24">
      <t>シヨウ</t>
    </rPh>
    <rPh sb="24" eb="26">
      <t>ショウダク</t>
    </rPh>
    <rPh sb="26" eb="27">
      <t>ショウ</t>
    </rPh>
    <rPh sb="27" eb="28">
      <t>トウ</t>
    </rPh>
    <rPh sb="29" eb="30">
      <t>ウツ</t>
    </rPh>
    <phoneticPr fontId="51"/>
  </si>
  <si>
    <t>通所型サービス事業所の指定に係る記載事項（付表２）</t>
    <rPh sb="0" eb="2">
      <t>ツウショ</t>
    </rPh>
    <rPh sb="2" eb="3">
      <t>カタ</t>
    </rPh>
    <rPh sb="9" eb="10">
      <t>ショ</t>
    </rPh>
    <rPh sb="11" eb="13">
      <t>シテイ</t>
    </rPh>
    <rPh sb="14" eb="15">
      <t>カカ</t>
    </rPh>
    <rPh sb="16" eb="18">
      <t>キサイ</t>
    </rPh>
    <rPh sb="21" eb="23">
      <t>フヒョウ</t>
    </rPh>
    <phoneticPr fontId="51"/>
  </si>
  <si>
    <t>（別添）付表２　通所型サービス事業所の指定に係る記載事項　添付書類・チェックリストに記載されている書類</t>
    <rPh sb="1" eb="3">
      <t>ベッテン</t>
    </rPh>
    <rPh sb="29" eb="31">
      <t>テンプ</t>
    </rPh>
    <rPh sb="31" eb="33">
      <t>ショルイ</t>
    </rPh>
    <rPh sb="42" eb="44">
      <t>キサイ</t>
    </rPh>
    <rPh sb="49" eb="51">
      <t>ショルイ</t>
    </rPh>
    <phoneticPr fontId="51"/>
  </si>
  <si>
    <t>【事業所が法人所有の場合】
　建物等に係る関係法令確認書
　建物の登記事項証明書（発行後３か月以内、建築確認通知書、検査済み証の写し）</t>
    <rPh sb="15" eb="17">
      <t>タテモノ</t>
    </rPh>
    <rPh sb="17" eb="18">
      <t>トウ</t>
    </rPh>
    <rPh sb="19" eb="20">
      <t>カカ</t>
    </rPh>
    <rPh sb="21" eb="23">
      <t>カンケイ</t>
    </rPh>
    <rPh sb="23" eb="25">
      <t>ホウレイ</t>
    </rPh>
    <rPh sb="25" eb="28">
      <t>カクニンショ</t>
    </rPh>
    <rPh sb="30" eb="32">
      <t>タテモノ</t>
    </rPh>
    <rPh sb="33" eb="35">
      <t>トウキ</t>
    </rPh>
    <rPh sb="35" eb="37">
      <t>ジコウ</t>
    </rPh>
    <rPh sb="37" eb="40">
      <t>ショウメイショ</t>
    </rPh>
    <rPh sb="41" eb="43">
      <t>ハッコウ</t>
    </rPh>
    <rPh sb="43" eb="44">
      <t>ゴ</t>
    </rPh>
    <rPh sb="46" eb="47">
      <t>ゲツ</t>
    </rPh>
    <rPh sb="47" eb="49">
      <t>イナイ</t>
    </rPh>
    <rPh sb="50" eb="52">
      <t>ケンチク</t>
    </rPh>
    <rPh sb="52" eb="54">
      <t>カクニン</t>
    </rPh>
    <rPh sb="54" eb="56">
      <t>ツウチ</t>
    </rPh>
    <rPh sb="56" eb="57">
      <t>ショ</t>
    </rPh>
    <rPh sb="58" eb="60">
      <t>ケンサ</t>
    </rPh>
    <rPh sb="60" eb="61">
      <t>ズ</t>
    </rPh>
    <rPh sb="62" eb="63">
      <t>アカシ</t>
    </rPh>
    <rPh sb="64" eb="65">
      <t>ウツ</t>
    </rPh>
    <phoneticPr fontId="51"/>
  </si>
  <si>
    <t>ﾒｰﾙｱﾄﾞﾚｽ</t>
    <phoneticPr fontId="3"/>
  </si>
  <si>
    <t>電　話</t>
    <rPh sb="0" eb="1">
      <t>デン</t>
    </rPh>
    <rPh sb="2" eb="3">
      <t>ハナシ</t>
    </rPh>
    <phoneticPr fontId="3"/>
  </si>
  <si>
    <t>担当者名</t>
    <rPh sb="0" eb="3">
      <t>タントウシャ</t>
    </rPh>
    <rPh sb="3" eb="4">
      <t>メイ</t>
    </rPh>
    <phoneticPr fontId="3"/>
  </si>
  <si>
    <t>事業所名</t>
    <rPh sb="0" eb="3">
      <t>ジギョウショ</t>
    </rPh>
    <rPh sb="3" eb="4">
      <t>メイ</t>
    </rPh>
    <phoneticPr fontId="3"/>
  </si>
  <si>
    <t>提出者（問合先）</t>
    <rPh sb="0" eb="2">
      <t>テイシュツ</t>
    </rPh>
    <rPh sb="2" eb="3">
      <t>シャ</t>
    </rPh>
    <rPh sb="4" eb="6">
      <t>トイアワ</t>
    </rPh>
    <rPh sb="6" eb="7">
      <t>サキ</t>
    </rPh>
    <phoneticPr fontId="3"/>
  </si>
  <si>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3"/>
  </si>
  <si>
    <t>※3</t>
    <phoneticPr fontId="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</si>
  <si>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</si>
  <si>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※２</t>
    <phoneticPr fontId="3"/>
  </si>
  <si>
    <t>※１</t>
    <phoneticPr fontId="3"/>
  </si>
  <si>
    <t>添付</t>
    <rPh sb="0" eb="2">
      <t>テンプ</t>
    </rPh>
    <phoneticPr fontId="2"/>
  </si>
  <si>
    <t>誓約書</t>
    <rPh sb="0" eb="3">
      <t>セイヤクショ</t>
    </rPh>
    <phoneticPr fontId="3"/>
  </si>
  <si>
    <t>添付省略</t>
    <phoneticPr fontId="2"/>
  </si>
  <si>
    <t>参考様式４</t>
    <rPh sb="0" eb="2">
      <t>サンコウ</t>
    </rPh>
    <rPh sb="2" eb="4">
      <t>ヨウシキ</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</si>
  <si>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</si>
  <si>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運営規程</t>
    <rPh sb="0" eb="2">
      <t>ウンエイ</t>
    </rPh>
    <rPh sb="2" eb="4">
      <t>キテイ</t>
    </rPh>
    <phoneticPr fontId="3"/>
  </si>
  <si>
    <t>参考様式２</t>
    <rPh sb="0" eb="2">
      <t>サンコウ</t>
    </rPh>
    <rPh sb="2" eb="4">
      <t>ヨウシキ</t>
    </rPh>
    <phoneticPr fontId="3"/>
  </si>
  <si>
    <t>サービス提供責任者の経歴
※介護予防訪問介護相当サービス</t>
    <rPh sb="4" eb="6">
      <t>テイキョウ</t>
    </rPh>
    <rPh sb="6" eb="9">
      <t>セキニンシャ</t>
    </rPh>
    <rPh sb="10" eb="12">
      <t>ケイレキ</t>
    </rPh>
    <phoneticPr fontId="3"/>
  </si>
  <si>
    <t>参考様式１</t>
    <rPh sb="0" eb="2">
      <t>サンコウ</t>
    </rPh>
    <rPh sb="2" eb="4">
      <t>ヨウシキ</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</si>
  <si>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</si>
  <si>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</si>
  <si>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更新申請
（※２）</t>
    <rPh sb="0" eb="2">
      <t>コウシン</t>
    </rPh>
    <rPh sb="2" eb="4">
      <t>シンセイ</t>
    </rPh>
    <phoneticPr fontId="3"/>
  </si>
  <si>
    <t>新規指定申請
（※１）</t>
    <rPh sb="0" eb="2">
      <t>シンキ</t>
    </rPh>
    <rPh sb="2" eb="4">
      <t>シテイ</t>
    </rPh>
    <rPh sb="4" eb="6">
      <t>シンセイ</t>
    </rPh>
    <phoneticPr fontId="3"/>
  </si>
  <si>
    <t>参考様式</t>
    <rPh sb="0" eb="2">
      <t>サンコウ</t>
    </rPh>
    <rPh sb="2" eb="4">
      <t>ヨウシキ</t>
    </rPh>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</si>
  <si>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</si>
  <si>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3"/>
  </si>
  <si>
    <t>（別添）</t>
    <rPh sb="1" eb="3">
      <t>ベッテン</t>
    </rPh>
    <phoneticPr fontId="3"/>
  </si>
  <si>
    <t>■複数事業所</t>
    <rPh sb="1" eb="3">
      <t>フクスウ</t>
    </rPh>
    <rPh sb="3" eb="6">
      <t>ジギョウショ</t>
    </rPh>
    <phoneticPr fontId="3"/>
  </si>
  <si>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3"/>
  </si>
  <si>
    <t>■サービス提供責任者</t>
    <rPh sb="5" eb="7">
      <t>テイキョウ</t>
    </rPh>
    <rPh sb="7" eb="10">
      <t>セキニンシャ</t>
    </rPh>
    <phoneticPr fontId="3"/>
  </si>
  <si>
    <t>（参考）付表１ 訪問型サービス事業所の指定に係る記載事項記入欄不足時の資料</t>
    <rPh sb="10" eb="11">
      <t>ガタ</t>
    </rPh>
    <rPh sb="15" eb="18">
      <t>ジギョウショ</t>
    </rPh>
    <phoneticPr fontId="3"/>
  </si>
  <si>
    <t>参考様式３</t>
    <rPh sb="0" eb="2">
      <t>サンコウ</t>
    </rPh>
    <rPh sb="2" eb="4">
      <t>ヨウシキ</t>
    </rPh>
    <phoneticPr fontId="3"/>
  </si>
  <si>
    <t>設備等一覧表</t>
    <rPh sb="0" eb="2">
      <t>セツビ</t>
    </rPh>
    <rPh sb="2" eb="3">
      <t>トウ</t>
    </rPh>
    <rPh sb="3" eb="6">
      <t>イチランヒョウ</t>
    </rPh>
    <phoneticPr fontId="3"/>
  </si>
  <si>
    <t>付表２ 通所型サービス事業所の指定に係る記載事項　添付書類・チェックリスト</t>
    <rPh sb="0" eb="2">
      <t>フヒョウ</t>
    </rPh>
    <rPh sb="6" eb="7">
      <t>ガタ</t>
    </rPh>
    <rPh sb="25" eb="27">
      <t>テンプ</t>
    </rPh>
    <rPh sb="27" eb="29">
      <t>ショルイ</t>
    </rPh>
    <phoneticPr fontId="3"/>
  </si>
  <si>
    <t>サービス提供単位５</t>
    <rPh sb="4" eb="6">
      <t>テイキョウ</t>
    </rPh>
    <phoneticPr fontId="3"/>
  </si>
  <si>
    <t>サービス提供単位４</t>
    <rPh sb="4" eb="6">
      <t>テイキョウ</t>
    </rPh>
    <phoneticPr fontId="3"/>
  </si>
  <si>
    <t>■複数事業所又はサービス提供単位４以降</t>
    <rPh sb="1" eb="3">
      <t>フクスウ</t>
    </rPh>
    <rPh sb="3" eb="6">
      <t>ジギョウショ</t>
    </rPh>
    <rPh sb="6" eb="7">
      <t>マタ</t>
    </rPh>
    <rPh sb="12" eb="14">
      <t>テイキョウ</t>
    </rPh>
    <phoneticPr fontId="3"/>
  </si>
  <si>
    <t>（通所型サービス事業を事業所所在地以外の場所で一部実施する場合）</t>
    <phoneticPr fontId="3"/>
  </si>
  <si>
    <t>■サービス提供単位４以降</t>
    <rPh sb="5" eb="7">
      <t>テイキョウ</t>
    </rPh>
    <rPh sb="10" eb="12">
      <t>イコウ</t>
    </rPh>
    <phoneticPr fontId="3"/>
  </si>
  <si>
    <t>（参考）付表２ 通所型サービス事業所の指定に係る記載事項記入欄不足時の資料</t>
    <rPh sb="1" eb="3">
      <t>サンコウ</t>
    </rPh>
    <phoneticPr fontId="3"/>
  </si>
  <si>
    <t>サービス種類
（該当に〇）</t>
    <rPh sb="4" eb="6">
      <t>シュルイ</t>
    </rPh>
    <rPh sb="8" eb="10">
      <t>ガイトウ</t>
    </rPh>
    <phoneticPr fontId="3"/>
  </si>
  <si>
    <r>
      <t xml:space="preserve">サービス提供
責任者
</t>
    </r>
    <r>
      <rPr>
        <sz val="9"/>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3"/>
  </si>
  <si>
    <r>
      <t xml:space="preserve">サービス種類
</t>
    </r>
    <r>
      <rPr>
        <sz val="9"/>
        <rFont val="游ゴシック Light"/>
        <family val="3"/>
        <charset val="128"/>
        <scheme val="major"/>
      </rPr>
      <t>（該当に〇）</t>
    </r>
    <rPh sb="4" eb="6">
      <t>シュルイ</t>
    </rPh>
    <rPh sb="8" eb="10">
      <t>ガイトウ</t>
    </rPh>
    <phoneticPr fontId="3"/>
  </si>
  <si>
    <t>新規指定申請の際は、全ての添付書類（指定権者が不要と認めた書類を除く）を提出して
ください。</t>
    <rPh sb="0" eb="2">
      <t>シンキ</t>
    </rPh>
    <rPh sb="2" eb="4">
      <t>シテイ</t>
    </rPh>
    <rPh sb="4" eb="6">
      <t>シンセイ</t>
    </rPh>
    <rPh sb="7" eb="8">
      <t>サイ</t>
    </rPh>
    <rPh sb="10" eb="11">
      <t>スベ</t>
    </rPh>
    <rPh sb="13" eb="15">
      <t>テンプ</t>
    </rPh>
    <rPh sb="15" eb="17">
      <t>ショルイ</t>
    </rPh>
    <rPh sb="36" eb="38">
      <t>テイシュツ</t>
    </rPh>
    <phoneticPr fontId="3"/>
  </si>
  <si>
    <t>・建物の構造概要及び平面図（付表2、参考様式２）</t>
    <rPh sb="1" eb="3">
      <t>タテモノ</t>
    </rPh>
    <rPh sb="4" eb="6">
      <t>コウゾウ</t>
    </rPh>
    <rPh sb="14" eb="16">
      <t>フヒョウ</t>
    </rPh>
    <rPh sb="18" eb="20">
      <t>サンコウ</t>
    </rPh>
    <phoneticPr fontId="2"/>
  </si>
  <si>
    <t>指定申請書（様式第１号または様式第４号）</t>
    <rPh sb="0" eb="2">
      <t>シテイ</t>
    </rPh>
    <rPh sb="2" eb="5">
      <t>シンセイショ</t>
    </rPh>
    <rPh sb="8" eb="9">
      <t>ダイ</t>
    </rPh>
    <rPh sb="10" eb="11">
      <t>ゴウ</t>
    </rPh>
    <phoneticPr fontId="51"/>
  </si>
  <si>
    <t>指定申請書（様式第１号または様式第４号）</t>
    <rPh sb="0" eb="2">
      <t>シテイ</t>
    </rPh>
    <rPh sb="2" eb="5">
      <t>シンセイショ</t>
    </rPh>
    <rPh sb="6" eb="8">
      <t>ヨウシキ</t>
    </rPh>
    <rPh sb="8" eb="9">
      <t>ダイ</t>
    </rPh>
    <rPh sb="10" eb="11">
      <t>ゴウ</t>
    </rPh>
    <rPh sb="14" eb="16">
      <t>ヨウシキ</t>
    </rPh>
    <rPh sb="16" eb="17">
      <t>ダイ</t>
    </rPh>
    <rPh sb="18" eb="19">
      <t>ゴウ</t>
    </rPh>
    <phoneticPr fontId="51"/>
  </si>
  <si>
    <t>第１号事業支給費算定に係る体制に関する届出書（様式第９号）</t>
    <rPh sb="0" eb="1">
      <t>ダイ</t>
    </rPh>
    <rPh sb="2" eb="3">
      <t>ゴウ</t>
    </rPh>
    <rPh sb="3" eb="5">
      <t>ジギョウ</t>
    </rPh>
    <rPh sb="5" eb="7">
      <t>シキュウ</t>
    </rPh>
    <rPh sb="7" eb="8">
      <t>ヒ</t>
    </rPh>
    <rPh sb="8" eb="10">
      <t>サンテイ</t>
    </rPh>
    <rPh sb="11" eb="12">
      <t>カカ</t>
    </rPh>
    <rPh sb="13" eb="15">
      <t>タイセイ</t>
    </rPh>
    <rPh sb="16" eb="17">
      <t>カン</t>
    </rPh>
    <rPh sb="19" eb="22">
      <t>トドケデショ</t>
    </rPh>
    <rPh sb="25" eb="26">
      <t>ダイ</t>
    </rPh>
    <rPh sb="27" eb="28">
      <t>ゴウ</t>
    </rPh>
    <phoneticPr fontId="51"/>
  </si>
  <si>
    <t>　介護予防訪問介護相当サービス　指定及び更新申請に係る添付書類一覧</t>
    <rPh sb="18" eb="19">
      <t>オヨ</t>
    </rPh>
    <rPh sb="20" eb="22">
      <t>コウシン</t>
    </rPh>
    <phoneticPr fontId="51"/>
  </si>
  <si>
    <t>　介護予防通所介護相当サービス　指定及び更新申請に係る添付書類一覧</t>
    <rPh sb="1" eb="3">
      <t>カイゴ</t>
    </rPh>
    <rPh sb="3" eb="5">
      <t>ヨボウ</t>
    </rPh>
    <rPh sb="5" eb="7">
      <t>ツウショ</t>
    </rPh>
    <rPh sb="7" eb="9">
      <t>カイゴ</t>
    </rPh>
    <rPh sb="9" eb="11">
      <t>ソウトウ</t>
    </rPh>
    <rPh sb="16" eb="18">
      <t>シテイ</t>
    </rPh>
    <rPh sb="18" eb="19">
      <t>オヨ</t>
    </rPh>
    <rPh sb="20" eb="22">
      <t>コウシン</t>
    </rPh>
    <rPh sb="22" eb="24">
      <t>シンセイ</t>
    </rPh>
    <rPh sb="25" eb="26">
      <t>カカ</t>
    </rPh>
    <rPh sb="27" eb="29">
      <t>テンプ</t>
    </rPh>
    <rPh sb="29" eb="31">
      <t>ショルイ</t>
    </rPh>
    <rPh sb="31" eb="33">
      <t>イチラン</t>
    </rPh>
    <phoneticPr fontId="51"/>
  </si>
  <si>
    <t>　通所型サービスＡ　指定及び更新申請に係る添付書類一覧</t>
    <rPh sb="1" eb="3">
      <t>ツウショ</t>
    </rPh>
    <rPh sb="3" eb="4">
      <t>カタ</t>
    </rPh>
    <rPh sb="10" eb="12">
      <t>シテイ</t>
    </rPh>
    <rPh sb="12" eb="13">
      <t>オヨ</t>
    </rPh>
    <rPh sb="14" eb="16">
      <t>コウシン</t>
    </rPh>
    <rPh sb="16" eb="18">
      <t>シンセイ</t>
    </rPh>
    <rPh sb="19" eb="20">
      <t>カカ</t>
    </rPh>
    <rPh sb="21" eb="23">
      <t>テンプ</t>
    </rPh>
    <rPh sb="23" eb="25">
      <t>ショルイ</t>
    </rPh>
    <rPh sb="25" eb="27">
      <t>イチラン</t>
    </rPh>
    <phoneticPr fontId="51"/>
  </si>
  <si>
    <t>参考様式９－１</t>
    <rPh sb="0" eb="2">
      <t>サンコウ</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</si>
</sst>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h:mm;@"/>
    <numFmt numFmtId="178" formatCode="#,##0.0#"/>
    <numFmt numFmtId="179" formatCode="#,##0.0&quot;人&quot;"/>
    <numFmt numFmtId="180" formatCode="#,##0.##"/>
    <numFmt numFmtId="181" formatCode="#,##0.0;[Red]\-#,##0.0"/>
    <numFmt numFmtId="182" formatCode="0.0&quot;人以上&quot;"/>
    <numFmt numFmtId="183" formatCode="#,##0&quot;人&quot;"/>
    <numFmt numFmtId="184" formatCode="0&quot;月&quot;"/>
    <numFmt numFmtId="185" formatCode="yyyy&quot;年&quot;m&quot;月&quot;d&quot;日&quot;;@"/>
    <numFmt numFmtId="186" formatCode="0.00_ "/>
  </numFmts>
  <fonts count="7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2"/>
      <color theme="1"/>
      <name val="HGSｺﾞｼｯｸM"/>
      <family val="3"/>
      <charset val="128"/>
    </font>
    <font>
      <sz val="11"/>
      <name val="ＭＳ Ｐゴシック"/>
      <family val="3"/>
      <charset val="128"/>
    </font>
    <font>
      <sz val="14"/>
      <color rgb="FFFF0000"/>
      <name val="HGSｺﾞｼｯｸM"/>
      <family val="3"/>
      <charset val="128"/>
    </font>
    <font>
      <sz val="10"/>
      <color rgb="FF000000"/>
      <name val="Times New Roman"/>
      <family val="1"/>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11"/>
      <color rgb="FF000000"/>
      <name val="游ゴシック"/>
      <family val="3"/>
      <charset val="128"/>
      <scheme val="minor"/>
    </font>
    <font>
      <b/>
      <sz val="12"/>
      <name val="游ゴシック"/>
      <family val="3"/>
      <charset val="128"/>
      <scheme val="minor"/>
    </font>
    <font>
      <sz val="11"/>
      <name val="游ゴシック"/>
      <family val="3"/>
      <charset val="128"/>
      <scheme val="minor"/>
    </font>
    <font>
      <sz val="12"/>
      <name val="ＭＳ Ｐゴシック"/>
      <family val="3"/>
      <charset val="128"/>
    </font>
    <font>
      <sz val="10"/>
      <name val="ＭＳ Ｐゴシック"/>
      <family val="3"/>
      <charset val="128"/>
    </font>
    <font>
      <b/>
      <sz val="10"/>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trike/>
      <sz val="10"/>
      <name val="ＭＳ Ｐゴシック"/>
      <family val="3"/>
      <charset val="128"/>
    </font>
    <font>
      <b/>
      <sz val="11"/>
      <name val="ＭＳ Ｐゴシック"/>
      <family val="3"/>
      <charset val="128"/>
    </font>
    <font>
      <strike/>
      <sz val="11"/>
      <name val="ＭＳ Ｐゴシック"/>
      <family val="3"/>
      <charset val="128"/>
    </font>
    <font>
      <sz val="10.5"/>
      <name val="ＭＳ ゴシック"/>
      <family val="3"/>
      <charset val="128"/>
    </font>
    <font>
      <b/>
      <sz val="12"/>
      <name val="游ゴシック Light"/>
      <family val="3"/>
      <charset val="128"/>
      <scheme val="major"/>
    </font>
    <font>
      <sz val="10"/>
      <name val="游ゴシック Light"/>
      <family val="3"/>
      <charset val="128"/>
      <scheme val="major"/>
    </font>
    <font>
      <sz val="10.5"/>
      <name val="游ゴシック Light"/>
      <family val="3"/>
      <charset val="128"/>
      <scheme val="major"/>
    </font>
    <font>
      <sz val="9"/>
      <name val="游ゴシック Light"/>
      <family val="3"/>
      <charset val="128"/>
      <scheme val="major"/>
    </font>
    <font>
      <sz val="10"/>
      <name val="游ゴシック"/>
      <family val="3"/>
      <charset val="128"/>
      <scheme val="minor"/>
    </font>
    <font>
      <sz val="9.5"/>
      <name val="游ゴシック"/>
      <family val="3"/>
      <charset val="128"/>
      <scheme val="minor"/>
    </font>
    <font>
      <sz val="9"/>
      <name val="游ゴシック"/>
      <family val="3"/>
      <charset val="128"/>
      <scheme val="minor"/>
    </font>
    <font>
      <sz val="6"/>
      <name val="ＭＳ ゴシック"/>
      <family val="3"/>
      <charset val="128"/>
    </font>
    <font>
      <b/>
      <sz val="14"/>
      <name val="ＭＳ ゴシック"/>
      <family val="3"/>
      <charset val="128"/>
    </font>
    <font>
      <sz val="12"/>
      <name val="ＭＳ ゴシック"/>
      <family val="3"/>
      <charset val="128"/>
    </font>
    <font>
      <u/>
      <sz val="11"/>
      <color indexed="36"/>
      <name val="ＭＳ Ｐゴシック"/>
      <family val="3"/>
      <charset val="128"/>
    </font>
    <font>
      <sz val="11"/>
      <color rgb="FF000000"/>
      <name val="Calibri"/>
      <family val="2"/>
    </font>
    <font>
      <sz val="11"/>
      <name val="游ゴシック"/>
      <family val="2"/>
      <charset val="128"/>
      <scheme val="minor"/>
    </font>
    <font>
      <sz val="11"/>
      <name val="ＭＳ ゴシック"/>
      <family val="3"/>
      <charset val="128"/>
    </font>
    <font>
      <b/>
      <sz val="16"/>
      <name val="ＭＳ ゴシック"/>
      <family val="3"/>
      <charset val="128"/>
    </font>
    <font>
      <b/>
      <sz val="16"/>
      <name val="Century"/>
      <family val="1"/>
    </font>
    <font>
      <sz val="10.5"/>
      <name val="Century"/>
      <family val="1"/>
    </font>
    <font>
      <sz val="10"/>
      <name val="Century"/>
      <family val="1"/>
    </font>
    <font>
      <sz val="7"/>
      <name val="Times New Roman"/>
      <family val="1"/>
    </font>
    <font>
      <u/>
      <sz val="10.5"/>
      <name val="ＭＳ ゴシック"/>
      <family val="3"/>
      <charset val="128"/>
    </font>
    <font>
      <vertAlign val="superscript"/>
      <sz val="9"/>
      <name val="ＭＳ ゴシック"/>
      <family val="3"/>
      <charset val="128"/>
    </font>
    <font>
      <sz val="14"/>
      <color theme="1"/>
      <name val="游ゴシック"/>
      <family val="2"/>
      <charset val="128"/>
      <scheme val="minor"/>
    </font>
    <font>
      <sz val="8"/>
      <color rgb="FF000000"/>
      <name val="游ゴシック"/>
      <family val="3"/>
      <charset val="128"/>
      <scheme val="minor"/>
    </font>
    <font>
      <sz val="12"/>
      <name val="游ゴシック"/>
      <family val="3"/>
      <charset val="128"/>
      <scheme val="minor"/>
    </font>
    <font>
      <u/>
      <sz val="10"/>
      <color theme="10"/>
      <name val="Times New Roman"/>
      <family val="1"/>
    </font>
    <font>
      <u/>
      <sz val="10"/>
      <name val="Times New Roman"/>
      <family val="1"/>
    </font>
    <font>
      <b/>
      <sz val="10"/>
      <name val="游ゴシック"/>
      <family val="3"/>
      <charset val="128"/>
      <scheme val="minor"/>
    </font>
    <font>
      <b/>
      <sz val="12"/>
      <name val="ＭＳ ゴシック"/>
      <family val="3"/>
      <charset val="128"/>
    </font>
    <font>
      <sz val="8"/>
      <name val="游ゴシック"/>
      <family val="3"/>
      <charset val="128"/>
      <scheme val="minor"/>
    </font>
    <font>
      <sz val="9"/>
      <color rgb="FF000000"/>
      <name val="Meiryo UI"/>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CCFF99"/>
        <bgColor indexed="64"/>
      </patternFill>
    </fill>
    <fill>
      <patternFill patternType="solid">
        <fgColor rgb="FFCCECFF"/>
        <bgColor indexed="64"/>
      </patternFill>
    </fill>
    <fill>
      <patternFill patternType="solid">
        <fgColor rgb="FFB4C6E7"/>
        <bgColor indexed="64"/>
      </patternFill>
    </fill>
  </fills>
  <borders count="2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Up="1">
      <left style="medium">
        <color indexed="64"/>
      </left>
      <right style="thin">
        <color indexed="64"/>
      </right>
      <top style="medium">
        <color indexed="64"/>
      </top>
      <bottom style="thin">
        <color indexed="64"/>
      </bottom>
      <diagonal style="thin">
        <color indexed="64"/>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Dashed">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right style="thick">
        <color indexed="64"/>
      </right>
      <top style="medium">
        <color indexed="64"/>
      </top>
      <bottom/>
      <diagonal/>
    </border>
    <border>
      <left style="thick">
        <color indexed="64"/>
      </left>
      <right style="medium">
        <color indexed="64"/>
      </right>
      <top/>
      <bottom style="medium">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dotted">
        <color indexed="64"/>
      </bottom>
      <diagonal/>
    </border>
    <border>
      <left/>
      <right style="thick">
        <color indexed="64"/>
      </right>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medium">
        <color indexed="64"/>
      </bottom>
      <diagonal/>
    </border>
    <border>
      <left/>
      <right style="thick">
        <color indexed="64"/>
      </right>
      <top style="medium">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hair">
        <color indexed="64"/>
      </top>
      <bottom style="hair">
        <color indexed="64"/>
      </bottom>
      <diagonal/>
    </border>
  </borders>
  <cellStyleXfs count="11">
    <xf numFmtId="0" fontId="0" fillId="0" borderId="0">
      <alignment vertical="center"/>
    </xf>
    <xf numFmtId="38" fontId="14" fillId="0" borderId="0" applyFont="0" applyFill="0" applyBorder="0" applyAlignment="0" applyProtection="0">
      <alignment vertical="center"/>
    </xf>
    <xf numFmtId="0" fontId="23" fillId="0" borderId="0"/>
    <xf numFmtId="0" fontId="25" fillId="0" borderId="0"/>
    <xf numFmtId="0" fontId="32" fillId="0" borderId="0" applyBorder="0"/>
    <xf numFmtId="0" fontId="23" fillId="0" borderId="0"/>
    <xf numFmtId="0" fontId="32" fillId="0" borderId="0" applyBorder="0"/>
    <xf numFmtId="0" fontId="36" fillId="0" borderId="0">
      <alignment vertical="center"/>
    </xf>
    <xf numFmtId="0" fontId="43" fillId="0" borderId="0">
      <alignment vertical="center"/>
    </xf>
    <xf numFmtId="0" fontId="25" fillId="0" borderId="0"/>
    <xf numFmtId="0" fontId="68" fillId="0" borderId="0" applyNumberFormat="0" applyFill="0" applyBorder="0" applyAlignment="0" applyProtection="0"/>
  </cellStyleXfs>
  <cellXfs count="191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0"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4"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8" xfId="0" applyFont="1" applyFill="1" applyBorder="1" applyAlignment="1">
      <alignment vertical="center" wrapText="1"/>
    </xf>
    <xf numFmtId="0" fontId="8" fillId="0" borderId="0" xfId="0" applyFo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 fillId="0" borderId="13"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horizontal="left" vertical="center"/>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5" xfId="0" applyNumberFormat="1" applyFont="1" applyFill="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0" fontId="22" fillId="3" borderId="0" xfId="0" applyFont="1" applyFill="1">
      <alignment vertical="center"/>
    </xf>
    <xf numFmtId="0" fontId="23" fillId="0" borderId="0" xfId="2" applyAlignment="1">
      <alignment vertical="center"/>
    </xf>
    <xf numFmtId="0" fontId="23" fillId="0" borderId="0" xfId="2" applyAlignment="1">
      <alignment horizontal="right" vertical="center"/>
    </xf>
    <xf numFmtId="0" fontId="23" fillId="0" borderId="20" xfId="2" applyBorder="1" applyAlignment="1">
      <alignment vertical="center"/>
    </xf>
    <xf numFmtId="0" fontId="23" fillId="0" borderId="19" xfId="2" applyBorder="1" applyAlignment="1">
      <alignment vertical="center"/>
    </xf>
    <xf numFmtId="0" fontId="23" fillId="0" borderId="24" xfId="2" applyBorder="1" applyAlignment="1">
      <alignment vertical="center"/>
    </xf>
    <xf numFmtId="0" fontId="23" fillId="0" borderId="12" xfId="2" applyBorder="1" applyAlignment="1">
      <alignment vertical="center"/>
    </xf>
    <xf numFmtId="0" fontId="23" fillId="0" borderId="25" xfId="2" applyBorder="1" applyAlignment="1">
      <alignment vertical="center"/>
    </xf>
    <xf numFmtId="0" fontId="23" fillId="0" borderId="26" xfId="2" applyBorder="1" applyAlignment="1">
      <alignment vertical="center"/>
    </xf>
    <xf numFmtId="0" fontId="23" fillId="0" borderId="31" xfId="2" applyBorder="1" applyAlignment="1">
      <alignment vertical="center"/>
    </xf>
    <xf numFmtId="0" fontId="23" fillId="0" borderId="27" xfId="2" applyBorder="1" applyAlignment="1">
      <alignment vertical="center"/>
    </xf>
    <xf numFmtId="0" fontId="23" fillId="0" borderId="17" xfId="2" applyBorder="1" applyAlignment="1">
      <alignment vertical="center"/>
    </xf>
    <xf numFmtId="0" fontId="23" fillId="0" borderId="0" xfId="2" applyBorder="1" applyAlignment="1">
      <alignment vertical="center"/>
    </xf>
    <xf numFmtId="0" fontId="23" fillId="0" borderId="33" xfId="2" applyBorder="1" applyAlignment="1">
      <alignment vertical="center"/>
    </xf>
    <xf numFmtId="0" fontId="23" fillId="0" borderId="40" xfId="2" applyBorder="1" applyAlignment="1">
      <alignment horizontal="center" vertical="center"/>
    </xf>
    <xf numFmtId="0" fontId="23" fillId="0" borderId="11" xfId="2" applyBorder="1" applyAlignment="1">
      <alignment vertical="center"/>
    </xf>
    <xf numFmtId="0" fontId="23" fillId="0" borderId="37" xfId="2" applyBorder="1" applyAlignment="1">
      <alignment vertical="center"/>
    </xf>
    <xf numFmtId="0" fontId="23" fillId="0" borderId="36" xfId="2" applyBorder="1" applyAlignment="1">
      <alignment vertical="center"/>
    </xf>
    <xf numFmtId="0" fontId="23" fillId="0" borderId="41" xfId="2" applyBorder="1" applyAlignment="1">
      <alignment vertical="center"/>
    </xf>
    <xf numFmtId="0" fontId="23" fillId="0" borderId="40" xfId="2" applyBorder="1" applyAlignment="1">
      <alignment vertical="center"/>
    </xf>
    <xf numFmtId="0" fontId="23" fillId="0" borderId="0" xfId="2" applyBorder="1" applyAlignment="1">
      <alignment horizontal="center" vertical="center"/>
    </xf>
    <xf numFmtId="0" fontId="23" fillId="0" borderId="11" xfId="2" applyBorder="1" applyAlignment="1">
      <alignment horizontal="center" vertical="center"/>
    </xf>
    <xf numFmtId="0" fontId="23" fillId="0" borderId="35" xfId="2" applyBorder="1" applyAlignment="1">
      <alignment vertical="center"/>
    </xf>
    <xf numFmtId="0" fontId="23" fillId="0" borderId="6" xfId="2" applyBorder="1" applyAlignment="1">
      <alignment vertical="center"/>
    </xf>
    <xf numFmtId="0" fontId="23" fillId="0" borderId="5" xfId="2" applyBorder="1" applyAlignment="1">
      <alignment vertical="center"/>
    </xf>
    <xf numFmtId="0" fontId="23" fillId="0" borderId="10" xfId="2"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justify"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0" xfId="0" applyFont="1" applyFill="1" applyBorder="1" applyAlignment="1" applyProtection="1">
      <alignment horizontal="left" vertical="center"/>
    </xf>
    <xf numFmtId="0" fontId="1" fillId="0" borderId="31"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Fill="1" applyAlignment="1" applyProtection="1">
      <alignment vertical="center"/>
    </xf>
    <xf numFmtId="0" fontId="1" fillId="0" borderId="0" xfId="0" applyFont="1" applyFill="1" applyBorder="1" applyAlignment="1" applyProtection="1">
      <alignment horizontal="right" vertical="center"/>
    </xf>
    <xf numFmtId="0" fontId="24" fillId="0" borderId="0" xfId="0" applyFont="1" applyFill="1" applyBorder="1" applyAlignment="1" applyProtection="1">
      <alignment vertical="center"/>
    </xf>
    <xf numFmtId="178" fontId="8" fillId="5" borderId="23" xfId="0" applyNumberFormat="1" applyFont="1" applyFill="1" applyBorder="1" applyAlignment="1" applyProtection="1">
      <alignment horizontal="center" vertical="center" shrinkToFit="1"/>
      <protection locked="0"/>
    </xf>
    <xf numFmtId="178" fontId="8" fillId="5" borderId="22" xfId="0" applyNumberFormat="1" applyFont="1" applyFill="1" applyBorder="1" applyAlignment="1" applyProtection="1">
      <alignment horizontal="center" vertical="center" shrinkToFit="1"/>
      <protection locked="0"/>
    </xf>
    <xf numFmtId="178" fontId="8" fillId="5" borderId="21" xfId="0" applyNumberFormat="1" applyFont="1" applyFill="1" applyBorder="1" applyAlignment="1" applyProtection="1">
      <alignment horizontal="center" vertical="center" shrinkToFit="1"/>
      <protection locked="0"/>
    </xf>
    <xf numFmtId="0" fontId="8" fillId="0" borderId="79" xfId="0" applyFont="1" applyFill="1" applyBorder="1" applyAlignment="1" applyProtection="1">
      <alignment vertical="center"/>
    </xf>
    <xf numFmtId="178" fontId="8" fillId="5" borderId="114" xfId="0" applyNumberFormat="1" applyFont="1" applyFill="1" applyBorder="1" applyAlignment="1" applyProtection="1">
      <alignment horizontal="center" vertical="center" shrinkToFit="1"/>
      <protection locked="0"/>
    </xf>
    <xf numFmtId="178" fontId="8" fillId="5" borderId="115" xfId="0" applyNumberFormat="1" applyFont="1" applyFill="1" applyBorder="1" applyAlignment="1" applyProtection="1">
      <alignment horizontal="center" vertical="center" shrinkToFit="1"/>
      <protection locked="0"/>
    </xf>
    <xf numFmtId="178" fontId="8" fillId="5" borderId="116" xfId="0" applyNumberFormat="1" applyFont="1" applyFill="1" applyBorder="1" applyAlignment="1" applyProtection="1">
      <alignment horizontal="center" vertical="center" shrinkToFit="1"/>
      <protection locked="0"/>
    </xf>
    <xf numFmtId="0" fontId="8" fillId="0" borderId="71" xfId="0" applyFont="1" applyFill="1" applyBorder="1" applyAlignment="1" applyProtection="1">
      <alignment vertical="center"/>
    </xf>
    <xf numFmtId="178" fontId="8" fillId="5" borderId="117" xfId="0" applyNumberFormat="1" applyFont="1" applyFill="1" applyBorder="1" applyAlignment="1" applyProtection="1">
      <alignment horizontal="center" vertical="center" shrinkToFit="1"/>
      <protection locked="0"/>
    </xf>
    <xf numFmtId="178" fontId="8" fillId="5" borderId="118" xfId="0" applyNumberFormat="1" applyFont="1" applyFill="1" applyBorder="1" applyAlignment="1" applyProtection="1">
      <alignment horizontal="center" vertical="center" shrinkToFit="1"/>
      <protection locked="0"/>
    </xf>
    <xf numFmtId="178" fontId="8" fillId="5" borderId="119" xfId="0" applyNumberFormat="1" applyFont="1" applyFill="1" applyBorder="1" applyAlignment="1" applyProtection="1">
      <alignment horizontal="center" vertical="center" shrinkToFit="1"/>
      <protection locked="0"/>
    </xf>
    <xf numFmtId="0" fontId="5" fillId="0" borderId="0" xfId="0" applyFont="1" applyFill="1" applyAlignment="1">
      <alignment horizontal="right" vertical="center"/>
    </xf>
    <xf numFmtId="0" fontId="5"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1" fillId="0" borderId="0" xfId="0" applyFont="1" applyFill="1" applyAlignment="1" applyProtection="1">
      <alignment horizontal="left" vertical="center"/>
    </xf>
    <xf numFmtId="0" fontId="8" fillId="0" borderId="0" xfId="0" applyFont="1" applyFill="1" applyAlignment="1" applyProtection="1">
      <alignment vertical="center"/>
    </xf>
    <xf numFmtId="0" fontId="7" fillId="3" borderId="0" xfId="0" applyFont="1" applyFill="1" applyAlignment="1" applyProtection="1">
      <alignment horizontal="center" vertical="center"/>
    </xf>
    <xf numFmtId="0" fontId="7" fillId="3" borderId="0" xfId="0" applyFont="1" applyFill="1" applyAlignment="1" applyProtection="1">
      <alignment vertical="center"/>
    </xf>
    <xf numFmtId="20" fontId="8"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centerContinuous" vertical="center"/>
    </xf>
    <xf numFmtId="0" fontId="1" fillId="3" borderId="0" xfId="0" applyFont="1" applyFill="1" applyBorder="1" applyAlignment="1" applyProtection="1">
      <alignment horizontal="centerContinuous" vertical="center"/>
    </xf>
    <xf numFmtId="0" fontId="9" fillId="3" borderId="0" xfId="0" applyFont="1" applyFill="1" applyBorder="1" applyAlignment="1" applyProtection="1">
      <alignment vertical="center"/>
    </xf>
    <xf numFmtId="0" fontId="8" fillId="0" borderId="0" xfId="0" quotePrefix="1" applyFont="1" applyFill="1" applyAlignment="1" applyProtection="1">
      <alignment horizontal="center" vertical="center"/>
    </xf>
    <xf numFmtId="0" fontId="7" fillId="0" borderId="0" xfId="0" applyFont="1" applyFill="1" applyAlignment="1" applyProtection="1">
      <alignment horizontal="left" vertical="center"/>
    </xf>
    <xf numFmtId="0" fontId="9" fillId="3" borderId="0" xfId="0" applyFont="1" applyFill="1" applyBorder="1" applyAlignment="1" applyProtection="1">
      <alignment horizontal="center" vertical="center"/>
    </xf>
    <xf numFmtId="0" fontId="9" fillId="3" borderId="0" xfId="0" applyFont="1" applyFill="1" applyBorder="1" applyAlignment="1" applyProtection="1">
      <alignment horizontal="right" vertical="center"/>
    </xf>
    <xf numFmtId="0" fontId="7" fillId="3" borderId="0" xfId="0" applyFont="1" applyFill="1" applyAlignment="1" applyProtection="1">
      <alignment horizontal="right" vertical="center"/>
    </xf>
    <xf numFmtId="0" fontId="7" fillId="0" borderId="0" xfId="0" applyFont="1" applyFill="1" applyAlignment="1" applyProtection="1">
      <alignment horizontal="right" vertical="center"/>
    </xf>
    <xf numFmtId="0" fontId="9" fillId="0" borderId="0" xfId="0" applyFont="1" applyFill="1" applyAlignment="1" applyProtection="1">
      <alignment horizontal="left" vertical="center"/>
    </xf>
    <xf numFmtId="0" fontId="8" fillId="0" borderId="0" xfId="0" applyFont="1" applyFill="1" applyAlignment="1">
      <alignment vertical="center"/>
    </xf>
    <xf numFmtId="0" fontId="8" fillId="0" borderId="0" xfId="0" applyFont="1" applyFill="1" applyAlignment="1" applyProtection="1">
      <alignment horizontal="left" vertical="center"/>
    </xf>
    <xf numFmtId="0" fontId="26" fillId="3" borderId="0" xfId="3" applyFont="1" applyFill="1" applyBorder="1" applyAlignment="1">
      <alignment horizontal="left" vertical="top"/>
    </xf>
    <xf numFmtId="0" fontId="26" fillId="3" borderId="0" xfId="3" applyFont="1" applyFill="1" applyBorder="1" applyAlignment="1">
      <alignment horizontal="left" vertical="center"/>
    </xf>
    <xf numFmtId="0" fontId="26" fillId="3" borderId="0" xfId="3" applyFont="1" applyFill="1" applyBorder="1" applyAlignment="1">
      <alignment horizontal="right" vertical="center"/>
    </xf>
    <xf numFmtId="0" fontId="28" fillId="3" borderId="0" xfId="3" applyFont="1" applyFill="1" applyBorder="1" applyAlignment="1">
      <alignment horizontal="left" vertical="top"/>
    </xf>
    <xf numFmtId="0" fontId="31" fillId="3" borderId="122" xfId="3" applyFont="1" applyFill="1" applyBorder="1" applyAlignment="1">
      <alignment horizontal="left" vertical="center" wrapText="1"/>
    </xf>
    <xf numFmtId="0" fontId="29" fillId="3" borderId="123" xfId="3" applyFont="1" applyFill="1" applyBorder="1" applyAlignment="1">
      <alignment horizontal="left" vertical="center" wrapText="1"/>
    </xf>
    <xf numFmtId="0" fontId="29" fillId="3" borderId="0" xfId="3" applyFont="1" applyFill="1" applyBorder="1" applyAlignment="1">
      <alignment horizontal="left" vertical="top"/>
    </xf>
    <xf numFmtId="0" fontId="31" fillId="3" borderId="124" xfId="3" applyFont="1" applyFill="1" applyBorder="1" applyAlignment="1">
      <alignment horizontal="left" vertical="center" wrapText="1"/>
    </xf>
    <xf numFmtId="0" fontId="29" fillId="3" borderId="125" xfId="3" applyFont="1" applyFill="1" applyBorder="1" applyAlignment="1">
      <alignment horizontal="left" vertical="center" wrapText="1"/>
    </xf>
    <xf numFmtId="0" fontId="31" fillId="3" borderId="0" xfId="3" applyFont="1" applyFill="1" applyBorder="1" applyAlignment="1">
      <alignment horizontal="left" vertical="center" wrapText="1"/>
    </xf>
    <xf numFmtId="0" fontId="29" fillId="3" borderId="0" xfId="3" applyFont="1" applyFill="1" applyBorder="1" applyAlignment="1">
      <alignment horizontal="left" vertical="center" wrapText="1"/>
    </xf>
    <xf numFmtId="0" fontId="31" fillId="3" borderId="0" xfId="3" applyFont="1" applyFill="1" applyBorder="1" applyAlignment="1">
      <alignment horizontal="left" vertical="top" wrapText="1"/>
    </xf>
    <xf numFmtId="0" fontId="33" fillId="3" borderId="0" xfId="4" applyFont="1" applyFill="1" applyAlignment="1">
      <alignment vertical="center"/>
    </xf>
    <xf numFmtId="0" fontId="34" fillId="3" borderId="0" xfId="4" applyFont="1" applyFill="1" applyAlignment="1">
      <alignment vertical="center"/>
    </xf>
    <xf numFmtId="0" fontId="33" fillId="3" borderId="0" xfId="4" applyFont="1" applyFill="1" applyBorder="1" applyAlignment="1">
      <alignment vertical="center"/>
    </xf>
    <xf numFmtId="0" fontId="23" fillId="3" borderId="0" xfId="4" applyFont="1" applyFill="1" applyAlignment="1">
      <alignment vertical="center"/>
    </xf>
    <xf numFmtId="0" fontId="23" fillId="3" borderId="0" xfId="4" applyFont="1" applyFill="1" applyBorder="1" applyAlignment="1">
      <alignment vertical="center"/>
    </xf>
    <xf numFmtId="0" fontId="33" fillId="3" borderId="0" xfId="5" applyFont="1" applyFill="1" applyBorder="1" applyAlignment="1">
      <alignment vertical="center"/>
    </xf>
    <xf numFmtId="0" fontId="23" fillId="3" borderId="0" xfId="5" applyFont="1" applyFill="1" applyBorder="1" applyAlignment="1">
      <alignment vertical="center"/>
    </xf>
    <xf numFmtId="0" fontId="33" fillId="3" borderId="0" xfId="4" applyFont="1" applyFill="1" applyAlignment="1">
      <alignment horizontal="center" vertical="center"/>
    </xf>
    <xf numFmtId="0" fontId="33" fillId="3" borderId="0" xfId="4" applyFont="1" applyFill="1" applyAlignment="1">
      <alignment vertical="top"/>
    </xf>
    <xf numFmtId="0" fontId="33" fillId="3" borderId="36" xfId="5" applyFont="1" applyFill="1" applyBorder="1" applyAlignment="1">
      <alignment horizontal="center" vertical="center" wrapText="1"/>
    </xf>
    <xf numFmtId="0" fontId="33" fillId="3" borderId="36" xfId="5" applyFont="1" applyFill="1" applyBorder="1" applyAlignment="1">
      <alignment vertical="center" wrapText="1"/>
    </xf>
    <xf numFmtId="0" fontId="33" fillId="3" borderId="0" xfId="5" applyFont="1" applyFill="1" applyAlignment="1">
      <alignment horizontal="center" vertical="center" wrapText="1"/>
    </xf>
    <xf numFmtId="0" fontId="23" fillId="3" borderId="0" xfId="5" applyFont="1" applyFill="1" applyBorder="1" applyAlignment="1">
      <alignment horizontal="center" vertical="center"/>
    </xf>
    <xf numFmtId="0" fontId="23" fillId="3" borderId="0" xfId="4" applyFont="1" applyFill="1" applyBorder="1" applyAlignment="1">
      <alignment horizontal="center" vertical="center"/>
    </xf>
    <xf numFmtId="0" fontId="33" fillId="3" borderId="27" xfId="4" applyFont="1" applyFill="1" applyBorder="1" applyAlignment="1">
      <alignment vertical="center"/>
    </xf>
    <xf numFmtId="0" fontId="33" fillId="3" borderId="31" xfId="4" applyFont="1" applyFill="1" applyBorder="1" applyAlignment="1">
      <alignment vertical="center"/>
    </xf>
    <xf numFmtId="0" fontId="33" fillId="3" borderId="26" xfId="4" applyFont="1" applyFill="1" applyBorder="1" applyAlignment="1">
      <alignment vertical="center"/>
    </xf>
    <xf numFmtId="49" fontId="37" fillId="3" borderId="28" xfId="4" applyNumberFormat="1" applyFont="1" applyFill="1" applyBorder="1" applyAlignment="1">
      <alignment vertical="center"/>
    </xf>
    <xf numFmtId="49" fontId="33" fillId="3" borderId="28" xfId="4" applyNumberFormat="1" applyFont="1" applyFill="1" applyBorder="1" applyAlignment="1">
      <alignment vertical="center"/>
    </xf>
    <xf numFmtId="0" fontId="36" fillId="3" borderId="0" xfId="7" applyFill="1" applyAlignment="1">
      <alignment vertical="center"/>
    </xf>
    <xf numFmtId="0" fontId="23" fillId="3" borderId="0" xfId="4" applyFont="1" applyFill="1" applyBorder="1" applyAlignment="1">
      <alignment horizontal="centerContinuous" vertical="center"/>
    </xf>
    <xf numFmtId="0" fontId="23" fillId="3" borderId="0" xfId="6" applyFont="1" applyFill="1" applyBorder="1" applyAlignment="1">
      <alignment vertical="center"/>
    </xf>
    <xf numFmtId="0" fontId="23" fillId="3" borderId="0" xfId="5" applyFont="1" applyFill="1" applyAlignment="1">
      <alignment vertical="center"/>
    </xf>
    <xf numFmtId="0" fontId="33" fillId="3" borderId="28" xfId="4" applyFont="1" applyFill="1" applyBorder="1" applyAlignment="1">
      <alignment vertical="center"/>
    </xf>
    <xf numFmtId="0" fontId="33" fillId="3" borderId="31" xfId="6" applyFont="1" applyFill="1" applyBorder="1" applyAlignment="1">
      <alignment vertical="center"/>
    </xf>
    <xf numFmtId="0" fontId="33" fillId="3" borderId="26" xfId="6" applyFont="1" applyFill="1" applyBorder="1" applyAlignment="1">
      <alignment vertical="center"/>
    </xf>
    <xf numFmtId="0" fontId="33" fillId="3" borderId="144" xfId="4" applyFont="1" applyFill="1" applyBorder="1" applyAlignment="1">
      <alignment horizontal="center" vertical="center"/>
    </xf>
    <xf numFmtId="0" fontId="33" fillId="3" borderId="145" xfId="4" applyFont="1" applyFill="1" applyBorder="1" applyAlignment="1">
      <alignment horizontal="center" vertical="center"/>
    </xf>
    <xf numFmtId="0" fontId="33" fillId="3" borderId="146" xfId="4" applyFont="1" applyFill="1" applyBorder="1" applyAlignment="1">
      <alignment horizontal="center" vertical="center"/>
    </xf>
    <xf numFmtId="0" fontId="33" fillId="3" borderId="147" xfId="4" applyFont="1" applyFill="1" applyBorder="1" applyAlignment="1">
      <alignment horizontal="center" vertical="center"/>
    </xf>
    <xf numFmtId="0" fontId="38" fillId="3" borderId="31" xfId="4" applyFont="1" applyFill="1" applyBorder="1" applyAlignment="1">
      <alignment vertical="center"/>
    </xf>
    <xf numFmtId="0" fontId="23" fillId="3" borderId="31" xfId="4" applyFont="1" applyFill="1" applyBorder="1" applyAlignment="1">
      <alignment vertical="center"/>
    </xf>
    <xf numFmtId="0" fontId="23" fillId="3" borderId="26" xfId="4" applyFont="1" applyFill="1" applyBorder="1" applyAlignment="1">
      <alignment vertical="center"/>
    </xf>
    <xf numFmtId="0" fontId="23" fillId="3" borderId="0" xfId="4" applyFont="1" applyFill="1" applyBorder="1" applyAlignment="1">
      <alignment horizontal="center" vertical="center" wrapText="1"/>
    </xf>
    <xf numFmtId="0" fontId="23" fillId="3" borderId="0" xfId="4" applyFont="1" applyFill="1" applyBorder="1" applyAlignment="1">
      <alignment horizontal="center" vertical="center" textRotation="255"/>
    </xf>
    <xf numFmtId="0" fontId="23" fillId="3" borderId="0" xfId="4" applyFont="1" applyFill="1" applyBorder="1" applyAlignment="1">
      <alignment horizontal="left" vertical="center"/>
    </xf>
    <xf numFmtId="0" fontId="23" fillId="3" borderId="28" xfId="4" applyFont="1" applyFill="1" applyBorder="1" applyAlignment="1">
      <alignment vertical="center"/>
    </xf>
    <xf numFmtId="0" fontId="23" fillId="3" borderId="16" xfId="4" applyFont="1" applyFill="1" applyBorder="1" applyAlignment="1">
      <alignment vertical="center"/>
    </xf>
    <xf numFmtId="0" fontId="39" fillId="3" borderId="36" xfId="6" applyFont="1" applyFill="1" applyBorder="1" applyAlignment="1">
      <alignment horizontal="left" vertical="center" shrinkToFit="1"/>
    </xf>
    <xf numFmtId="0" fontId="37" fillId="3" borderId="0" xfId="4" applyFont="1" applyFill="1" applyBorder="1" applyAlignment="1">
      <alignment vertical="center"/>
    </xf>
    <xf numFmtId="0" fontId="40" fillId="3" borderId="0" xfId="4" applyFont="1" applyFill="1" applyAlignment="1">
      <alignment vertical="center"/>
    </xf>
    <xf numFmtId="49" fontId="23" fillId="0" borderId="0" xfId="4" applyNumberFormat="1" applyFont="1" applyAlignment="1">
      <alignment vertical="top" wrapText="1"/>
    </xf>
    <xf numFmtId="0" fontId="33" fillId="3" borderId="0" xfId="4" applyFont="1" applyFill="1" applyAlignment="1">
      <alignment horizontal="left" vertical="top"/>
    </xf>
    <xf numFmtId="0" fontId="33" fillId="3" borderId="0" xfId="4" applyFont="1" applyFill="1" applyAlignment="1">
      <alignment horizontal="left" vertical="top" wrapText="1"/>
    </xf>
    <xf numFmtId="49" fontId="23" fillId="0" borderId="0" xfId="4" applyNumberFormat="1" applyFont="1" applyAlignment="1">
      <alignment vertical="center"/>
    </xf>
    <xf numFmtId="49" fontId="23" fillId="0" borderId="0" xfId="4" applyNumberFormat="1" applyFont="1" applyAlignment="1">
      <alignment horizontal="left" vertical="top"/>
    </xf>
    <xf numFmtId="49" fontId="23" fillId="0" borderId="0" xfId="4" applyNumberFormat="1" applyFont="1" applyAlignment="1">
      <alignment horizontal="left" vertical="top" wrapText="1"/>
    </xf>
    <xf numFmtId="0" fontId="33" fillId="3" borderId="0" xfId="5" applyFont="1" applyFill="1" applyBorder="1" applyAlignment="1">
      <alignment horizontal="center" vertical="center" wrapText="1"/>
    </xf>
    <xf numFmtId="0" fontId="33" fillId="3" borderId="154" xfId="4" applyFont="1" applyFill="1" applyBorder="1" applyAlignment="1">
      <alignment horizontal="center" vertical="center"/>
    </xf>
    <xf numFmtId="0" fontId="33" fillId="3" borderId="8" xfId="4" applyFont="1" applyFill="1" applyBorder="1" applyAlignment="1">
      <alignment horizontal="center" vertical="center"/>
    </xf>
    <xf numFmtId="0" fontId="33" fillId="3" borderId="155" xfId="5" applyFont="1" applyFill="1" applyBorder="1" applyAlignment="1">
      <alignment horizontal="center" vertical="center" wrapText="1"/>
    </xf>
    <xf numFmtId="0" fontId="33" fillId="3" borderId="156" xfId="5" applyFont="1" applyFill="1" applyBorder="1" applyAlignment="1">
      <alignment horizontal="center" vertical="center" wrapText="1"/>
    </xf>
    <xf numFmtId="0" fontId="33" fillId="3" borderId="9" xfId="5" applyFont="1" applyFill="1" applyBorder="1" applyAlignment="1">
      <alignment horizontal="center" vertical="center" wrapText="1"/>
    </xf>
    <xf numFmtId="0" fontId="23" fillId="3" borderId="0" xfId="6" applyFont="1" applyFill="1" applyBorder="1" applyAlignment="1">
      <alignment horizontal="center" vertical="center" textRotation="255"/>
    </xf>
    <xf numFmtId="0" fontId="23" fillId="3" borderId="0" xfId="4" applyFont="1" applyFill="1" applyAlignment="1">
      <alignment horizontal="left" vertical="center"/>
    </xf>
    <xf numFmtId="49" fontId="0" fillId="0" borderId="0" xfId="4" applyNumberFormat="1" applyFont="1" applyFill="1" applyAlignment="1">
      <alignment horizontal="left" vertical="center"/>
    </xf>
    <xf numFmtId="49" fontId="23" fillId="0" borderId="0" xfId="4" applyNumberFormat="1" applyFont="1" applyFill="1" applyAlignment="1">
      <alignment vertical="center"/>
    </xf>
    <xf numFmtId="49" fontId="41" fillId="0" borderId="0" xfId="4" applyNumberFormat="1" applyFont="1" applyFill="1" applyAlignment="1">
      <alignment vertical="center"/>
    </xf>
    <xf numFmtId="49" fontId="23" fillId="0" borderId="0" xfId="4" applyNumberFormat="1" applyFont="1" applyFill="1" applyBorder="1" applyAlignment="1">
      <alignment vertical="center"/>
    </xf>
    <xf numFmtId="49" fontId="23" fillId="0" borderId="0" xfId="4" applyNumberFormat="1" applyFont="1" applyBorder="1" applyAlignment="1">
      <alignment vertical="center"/>
    </xf>
    <xf numFmtId="49" fontId="23" fillId="0" borderId="0" xfId="5" applyNumberFormat="1" applyFont="1" applyFill="1" applyBorder="1" applyAlignment="1">
      <alignment vertical="center"/>
    </xf>
    <xf numFmtId="49" fontId="23" fillId="0" borderId="0" xfId="5" applyNumberFormat="1" applyFont="1" applyBorder="1" applyAlignment="1">
      <alignment vertical="center"/>
    </xf>
    <xf numFmtId="49" fontId="0" fillId="0" borderId="0" xfId="4" applyNumberFormat="1" applyFont="1" applyFill="1" applyAlignment="1">
      <alignment vertical="center"/>
    </xf>
    <xf numFmtId="49" fontId="42" fillId="0" borderId="0" xfId="4" applyNumberFormat="1" applyFont="1" applyFill="1" applyAlignment="1">
      <alignment vertical="center"/>
    </xf>
    <xf numFmtId="49" fontId="23" fillId="0" borderId="0" xfId="4" applyNumberFormat="1" applyFont="1" applyAlignment="1">
      <alignment vertical="top"/>
    </xf>
    <xf numFmtId="49" fontId="23" fillId="0" borderId="65" xfId="5" applyNumberFormat="1" applyFont="1" applyFill="1" applyBorder="1" applyAlignment="1">
      <alignment horizontal="center" vertical="center"/>
    </xf>
    <xf numFmtId="49" fontId="23" fillId="0" borderId="159" xfId="5" applyNumberFormat="1" applyFont="1" applyFill="1" applyBorder="1" applyAlignment="1">
      <alignment horizontal="center" vertical="center"/>
    </xf>
    <xf numFmtId="49" fontId="23" fillId="0" borderId="160" xfId="5" applyNumberFormat="1" applyFont="1" applyFill="1" applyBorder="1" applyAlignment="1">
      <alignment horizontal="center" vertical="center"/>
    </xf>
    <xf numFmtId="49" fontId="23" fillId="0" borderId="28" xfId="5" applyNumberFormat="1" applyFont="1" applyFill="1" applyBorder="1" applyAlignment="1">
      <alignment horizontal="center" vertical="center"/>
    </xf>
    <xf numFmtId="49" fontId="23" fillId="0" borderId="161" xfId="5" applyNumberFormat="1" applyFont="1" applyFill="1" applyBorder="1" applyAlignment="1">
      <alignment horizontal="center" vertical="center"/>
    </xf>
    <xf numFmtId="49" fontId="23" fillId="0" borderId="0" xfId="4" applyNumberFormat="1" applyFont="1" applyBorder="1" applyAlignment="1">
      <alignment horizontal="center" vertical="center"/>
    </xf>
    <xf numFmtId="49" fontId="23" fillId="0" borderId="0" xfId="5" applyNumberFormat="1" applyFont="1" applyBorder="1" applyAlignment="1">
      <alignment horizontal="center" vertical="center"/>
    </xf>
    <xf numFmtId="49" fontId="33" fillId="0" borderId="28" xfId="4" applyNumberFormat="1" applyFont="1" applyFill="1" applyBorder="1" applyAlignment="1">
      <alignment vertical="center"/>
    </xf>
    <xf numFmtId="49" fontId="33" fillId="0" borderId="11" xfId="4" applyNumberFormat="1" applyFont="1" applyFill="1" applyBorder="1" applyAlignment="1">
      <alignment vertical="center"/>
    </xf>
    <xf numFmtId="49" fontId="33" fillId="0" borderId="0" xfId="4" applyNumberFormat="1" applyFont="1" applyFill="1" applyBorder="1" applyAlignment="1">
      <alignment vertical="center"/>
    </xf>
    <xf numFmtId="49" fontId="33" fillId="0" borderId="0" xfId="4" applyNumberFormat="1" applyFont="1" applyBorder="1" applyAlignment="1">
      <alignment vertical="center"/>
    </xf>
    <xf numFmtId="49" fontId="33" fillId="0" borderId="36" xfId="4" applyNumberFormat="1" applyFont="1" applyFill="1" applyBorder="1" applyAlignment="1">
      <alignment vertical="center"/>
    </xf>
    <xf numFmtId="49" fontId="33" fillId="0" borderId="37" xfId="4" applyNumberFormat="1" applyFont="1" applyFill="1" applyBorder="1" applyAlignment="1">
      <alignment vertical="center"/>
    </xf>
    <xf numFmtId="49" fontId="33" fillId="0" borderId="35" xfId="4" applyNumberFormat="1" applyFont="1" applyFill="1" applyBorder="1" applyAlignment="1">
      <alignment vertical="center"/>
    </xf>
    <xf numFmtId="49" fontId="33" fillId="0" borderId="65" xfId="4" applyNumberFormat="1" applyFont="1" applyFill="1" applyBorder="1" applyAlignment="1">
      <alignment vertical="center"/>
    </xf>
    <xf numFmtId="49" fontId="33" fillId="0" borderId="16" xfId="4" applyNumberFormat="1" applyFont="1" applyFill="1" applyBorder="1" applyAlignment="1">
      <alignment vertical="center"/>
    </xf>
    <xf numFmtId="49" fontId="33" fillId="0" borderId="33" xfId="4" applyNumberFormat="1" applyFont="1" applyFill="1" applyBorder="1" applyAlignment="1">
      <alignment vertical="center"/>
    </xf>
    <xf numFmtId="49" fontId="33" fillId="0" borderId="65" xfId="4" applyNumberFormat="1" applyFont="1" applyBorder="1" applyAlignment="1">
      <alignment horizontal="left" vertical="center"/>
    </xf>
    <xf numFmtId="49" fontId="33" fillId="0" borderId="28" xfId="4" applyNumberFormat="1" applyFont="1" applyBorder="1" applyAlignment="1">
      <alignment vertical="center"/>
    </xf>
    <xf numFmtId="49" fontId="33" fillId="0" borderId="36" xfId="4" applyNumberFormat="1" applyFont="1" applyBorder="1" applyAlignment="1">
      <alignment vertical="center"/>
    </xf>
    <xf numFmtId="49" fontId="33" fillId="0" borderId="37" xfId="4" applyNumberFormat="1" applyFont="1" applyBorder="1" applyAlignment="1">
      <alignment vertical="center"/>
    </xf>
    <xf numFmtId="49" fontId="33" fillId="0" borderId="65" xfId="4" applyNumberFormat="1" applyFont="1" applyFill="1" applyBorder="1" applyAlignment="1">
      <alignment horizontal="left" vertical="center"/>
    </xf>
    <xf numFmtId="49" fontId="33" fillId="0" borderId="0" xfId="4" applyNumberFormat="1" applyFont="1" applyFill="1" applyBorder="1" applyAlignment="1">
      <alignment vertical="top" wrapText="1"/>
    </xf>
    <xf numFmtId="49" fontId="33" fillId="0" borderId="33" xfId="4" applyNumberFormat="1" applyFont="1" applyFill="1" applyBorder="1" applyAlignment="1">
      <alignment vertical="top" wrapText="1"/>
    </xf>
    <xf numFmtId="49" fontId="33" fillId="0" borderId="35" xfId="4" applyNumberFormat="1" applyFont="1" applyFill="1" applyBorder="1" applyAlignment="1">
      <alignment horizontal="center" vertical="center"/>
    </xf>
    <xf numFmtId="49" fontId="33" fillId="0" borderId="37" xfId="4" applyNumberFormat="1" applyFont="1" applyFill="1" applyBorder="1" applyAlignment="1">
      <alignment horizontal="center" vertical="center"/>
    </xf>
    <xf numFmtId="49" fontId="33" fillId="0" borderId="27" xfId="4" applyNumberFormat="1" applyFont="1" applyFill="1" applyBorder="1" applyAlignment="1">
      <alignment vertical="center"/>
    </xf>
    <xf numFmtId="49" fontId="33" fillId="0" borderId="31" xfId="4" applyNumberFormat="1" applyFont="1" applyFill="1" applyBorder="1" applyAlignment="1">
      <alignment vertical="center"/>
    </xf>
    <xf numFmtId="49" fontId="33" fillId="0" borderId="0" xfId="6" applyNumberFormat="1" applyFont="1" applyFill="1" applyBorder="1" applyAlignment="1">
      <alignment horizontal="right" vertical="center"/>
    </xf>
    <xf numFmtId="49" fontId="33" fillId="0" borderId="0" xfId="6" applyNumberFormat="1" applyFont="1" applyFill="1" applyBorder="1" applyAlignment="1">
      <alignment vertical="center"/>
    </xf>
    <xf numFmtId="49" fontId="23" fillId="0" borderId="0" xfId="4" applyNumberFormat="1" applyFont="1" applyBorder="1" applyAlignment="1">
      <alignment horizontal="left" vertical="center"/>
    </xf>
    <xf numFmtId="49" fontId="23" fillId="0" borderId="0" xfId="6" applyNumberFormat="1" applyFont="1" applyBorder="1" applyAlignment="1">
      <alignment horizontal="left" vertical="center"/>
    </xf>
    <xf numFmtId="49" fontId="33" fillId="0" borderId="0" xfId="6" applyNumberFormat="1" applyFont="1" applyBorder="1" applyAlignment="1">
      <alignment horizontal="left" vertical="center"/>
    </xf>
    <xf numFmtId="49" fontId="23" fillId="0" borderId="0" xfId="6" applyNumberFormat="1" applyFont="1" applyBorder="1" applyAlignment="1">
      <alignment vertical="center"/>
    </xf>
    <xf numFmtId="49" fontId="23" fillId="0" borderId="0" xfId="4" applyNumberFormat="1" applyFont="1" applyFill="1" applyAlignment="1">
      <alignment horizontal="left" vertical="center"/>
    </xf>
    <xf numFmtId="49" fontId="23" fillId="0" borderId="0" xfId="4" applyNumberFormat="1" applyFont="1" applyFill="1" applyBorder="1" applyAlignment="1">
      <alignment horizontal="left" vertical="center"/>
    </xf>
    <xf numFmtId="49" fontId="23" fillId="0" borderId="0" xfId="4" applyNumberFormat="1" applyFont="1" applyBorder="1" applyAlignment="1">
      <alignment vertical="center" wrapText="1"/>
    </xf>
    <xf numFmtId="49" fontId="33" fillId="0" borderId="0" xfId="4" applyNumberFormat="1" applyFont="1" applyFill="1" applyBorder="1" applyAlignment="1">
      <alignment horizontal="left" vertical="center"/>
    </xf>
    <xf numFmtId="49" fontId="33" fillId="0" borderId="0" xfId="6" applyNumberFormat="1" applyFont="1" applyFill="1" applyBorder="1" applyAlignment="1">
      <alignment horizontal="left" vertical="center"/>
    </xf>
    <xf numFmtId="49" fontId="33" fillId="0" borderId="0" xfId="4" applyNumberFormat="1" applyFont="1" applyFill="1" applyBorder="1" applyAlignment="1">
      <alignment horizontal="center" vertical="center"/>
    </xf>
    <xf numFmtId="49" fontId="33" fillId="0" borderId="0" xfId="4" applyNumberFormat="1" applyFont="1" applyBorder="1" applyAlignment="1">
      <alignment horizontal="left" vertical="center"/>
    </xf>
    <xf numFmtId="49" fontId="23" fillId="0" borderId="0" xfId="4" applyNumberFormat="1" applyFont="1" applyAlignment="1">
      <alignment horizontal="left" vertical="center"/>
    </xf>
    <xf numFmtId="49" fontId="23" fillId="0" borderId="0" xfId="4" applyNumberFormat="1" applyFont="1" applyAlignment="1">
      <alignment horizontal="right" vertical="center"/>
    </xf>
    <xf numFmtId="49" fontId="33" fillId="0" borderId="26" xfId="4" applyNumberFormat="1" applyFont="1" applyFill="1" applyBorder="1" applyAlignment="1">
      <alignment vertical="center"/>
    </xf>
    <xf numFmtId="0" fontId="4" fillId="0" borderId="0" xfId="7" applyFont="1" applyFill="1" applyAlignment="1">
      <alignment vertical="center"/>
    </xf>
    <xf numFmtId="0" fontId="4" fillId="0" borderId="0" xfId="7" applyFont="1" applyFill="1" applyAlignment="1">
      <alignment horizontal="left" vertical="center"/>
    </xf>
    <xf numFmtId="0" fontId="4" fillId="0" borderId="0" xfId="7" applyFont="1" applyFill="1" applyBorder="1" applyAlignment="1">
      <alignment horizontal="justify" vertical="center" wrapText="1"/>
    </xf>
    <xf numFmtId="0" fontId="4" fillId="0" borderId="0" xfId="7" applyFont="1" applyFill="1" applyAlignment="1">
      <alignment horizontal="left" vertical="center" wrapText="1"/>
    </xf>
    <xf numFmtId="0" fontId="4" fillId="0" borderId="0" xfId="7" applyFont="1" applyFill="1" applyAlignment="1">
      <alignment horizontal="right" vertical="center"/>
    </xf>
    <xf numFmtId="0" fontId="4" fillId="3" borderId="0" xfId="4" applyFont="1" applyFill="1" applyAlignment="1">
      <alignment vertical="center"/>
    </xf>
    <xf numFmtId="0" fontId="4" fillId="0" borderId="0" xfId="7" applyFont="1" applyFill="1" applyAlignment="1">
      <alignment horizontal="center" vertical="center"/>
    </xf>
    <xf numFmtId="0" fontId="4" fillId="0" borderId="0" xfId="7" applyFont="1" applyFill="1" applyBorder="1" applyAlignment="1">
      <alignment vertical="center"/>
    </xf>
    <xf numFmtId="0" fontId="4" fillId="0" borderId="36" xfId="7" applyFont="1" applyFill="1" applyBorder="1" applyAlignment="1">
      <alignment vertical="center" wrapText="1"/>
    </xf>
    <xf numFmtId="0" fontId="4" fillId="0" borderId="0" xfId="7" applyFont="1" applyFill="1" applyBorder="1" applyAlignment="1">
      <alignment vertical="center" wrapText="1"/>
    </xf>
    <xf numFmtId="0" fontId="4" fillId="0" borderId="0" xfId="7" applyFont="1" applyFill="1" applyAlignment="1"/>
    <xf numFmtId="0" fontId="4" fillId="0" borderId="65" xfId="7" applyFont="1" applyFill="1" applyBorder="1" applyAlignment="1">
      <alignment horizontal="center" vertical="center" textRotation="255" wrapText="1"/>
    </xf>
    <xf numFmtId="0" fontId="15" fillId="0" borderId="65" xfId="8" applyFont="1" applyFill="1" applyBorder="1" applyAlignment="1">
      <alignment horizontal="center" vertical="center"/>
    </xf>
    <xf numFmtId="0" fontId="15" fillId="0" borderId="28" xfId="8" applyFont="1" applyFill="1" applyBorder="1" applyAlignment="1">
      <alignment horizontal="center" vertical="center"/>
    </xf>
    <xf numFmtId="0" fontId="4" fillId="0" borderId="167" xfId="7" applyFont="1" applyFill="1" applyBorder="1" applyAlignment="1">
      <alignment horizontal="left" wrapText="1"/>
    </xf>
    <xf numFmtId="0" fontId="4" fillId="0" borderId="168" xfId="7" applyFont="1" applyFill="1" applyBorder="1" applyAlignment="1">
      <alignment horizontal="justify" wrapText="1"/>
    </xf>
    <xf numFmtId="0" fontId="4" fillId="0" borderId="168" xfId="7" applyFont="1" applyFill="1" applyBorder="1" applyAlignment="1"/>
    <xf numFmtId="0" fontId="4" fillId="0" borderId="169" xfId="7" applyFont="1" applyFill="1" applyBorder="1" applyAlignment="1"/>
    <xf numFmtId="0" fontId="4" fillId="0" borderId="0" xfId="7" applyFont="1" applyFill="1" applyAlignment="1">
      <alignment horizontal="left"/>
    </xf>
    <xf numFmtId="49" fontId="33" fillId="3" borderId="65" xfId="4" applyNumberFormat="1" applyFont="1" applyFill="1" applyBorder="1" applyAlignment="1">
      <alignment vertical="center"/>
    </xf>
    <xf numFmtId="49" fontId="33" fillId="3" borderId="16" xfId="4" applyNumberFormat="1" applyFont="1" applyFill="1" applyBorder="1" applyAlignment="1">
      <alignment vertical="center"/>
    </xf>
    <xf numFmtId="0" fontId="36" fillId="0" borderId="0" xfId="7">
      <alignment vertical="center"/>
    </xf>
    <xf numFmtId="0" fontId="36" fillId="0" borderId="0" xfId="7" applyAlignment="1">
      <alignment horizontal="center" vertical="center"/>
    </xf>
    <xf numFmtId="0" fontId="36" fillId="0" borderId="0" xfId="7" applyAlignment="1">
      <alignment vertical="center"/>
    </xf>
    <xf numFmtId="0" fontId="36" fillId="0" borderId="176" xfId="7" applyBorder="1" applyAlignment="1">
      <alignment horizontal="center" vertical="center"/>
    </xf>
    <xf numFmtId="0" fontId="36" fillId="0" borderId="76" xfId="7" applyBorder="1" applyAlignment="1">
      <alignment horizontal="center" vertical="center"/>
    </xf>
    <xf numFmtId="0" fontId="36" fillId="0" borderId="77" xfId="7" applyBorder="1" applyAlignment="1">
      <alignment horizontal="center" vertical="center"/>
    </xf>
    <xf numFmtId="0" fontId="36" fillId="0" borderId="151" xfId="7" applyBorder="1" applyAlignment="1">
      <alignment horizontal="center" vertical="center"/>
    </xf>
    <xf numFmtId="0" fontId="36" fillId="0" borderId="40" xfId="7" applyBorder="1">
      <alignment vertical="center"/>
    </xf>
    <xf numFmtId="0" fontId="36" fillId="0" borderId="177" xfId="7" applyBorder="1">
      <alignment vertical="center"/>
    </xf>
    <xf numFmtId="20" fontId="53" fillId="0" borderId="151" xfId="7" applyNumberFormat="1" applyFont="1" applyBorder="1" applyAlignment="1">
      <alignment horizontal="center" vertical="center"/>
    </xf>
    <xf numFmtId="0" fontId="53" fillId="0" borderId="151" xfId="7" applyFont="1" applyBorder="1" applyAlignment="1">
      <alignment horizontal="center" vertical="center"/>
    </xf>
    <xf numFmtId="0" fontId="36" fillId="0" borderId="153" xfId="7" applyBorder="1" applyAlignment="1">
      <alignment horizontal="center" vertical="center"/>
    </xf>
    <xf numFmtId="0" fontId="36" fillId="0" borderId="44" xfId="7" applyBorder="1">
      <alignment vertical="center"/>
    </xf>
    <xf numFmtId="0" fontId="36" fillId="0" borderId="178" xfId="7" applyBorder="1">
      <alignment vertical="center"/>
    </xf>
    <xf numFmtId="0" fontId="36" fillId="8" borderId="0" xfId="7" applyFill="1">
      <alignment vertical="center"/>
    </xf>
    <xf numFmtId="0" fontId="36" fillId="8" borderId="0" xfId="7" applyFill="1" applyAlignment="1">
      <alignment horizontal="center" vertical="center"/>
    </xf>
    <xf numFmtId="0" fontId="36" fillId="8" borderId="14" xfId="7" applyFill="1" applyBorder="1" applyAlignment="1">
      <alignment horizontal="center" vertical="center"/>
    </xf>
    <xf numFmtId="0" fontId="36" fillId="8" borderId="65" xfId="7" applyFill="1" applyBorder="1" applyAlignment="1">
      <alignment horizontal="left" vertical="center"/>
    </xf>
    <xf numFmtId="0" fontId="36" fillId="8" borderId="28" xfId="7" applyFill="1" applyBorder="1" applyAlignment="1">
      <alignment horizontal="center" vertical="center"/>
    </xf>
    <xf numFmtId="0" fontId="36" fillId="8" borderId="16" xfId="7" applyFill="1" applyBorder="1" applyAlignment="1">
      <alignment horizontal="center" vertical="center"/>
    </xf>
    <xf numFmtId="0" fontId="35" fillId="8" borderId="65" xfId="7" applyFont="1" applyFill="1" applyBorder="1">
      <alignment vertical="center"/>
    </xf>
    <xf numFmtId="0" fontId="36" fillId="8" borderId="28" xfId="7" applyFill="1" applyBorder="1">
      <alignment vertical="center"/>
    </xf>
    <xf numFmtId="0" fontId="36" fillId="8" borderId="16" xfId="7" applyFill="1" applyBorder="1">
      <alignment vertical="center"/>
    </xf>
    <xf numFmtId="0" fontId="36" fillId="8" borderId="65" xfId="7" applyFont="1" applyFill="1" applyBorder="1">
      <alignment vertical="center"/>
    </xf>
    <xf numFmtId="0" fontId="36" fillId="8" borderId="65" xfId="7" applyFont="1" applyFill="1" applyBorder="1" applyAlignment="1">
      <alignment vertical="center"/>
    </xf>
    <xf numFmtId="0" fontId="36" fillId="9" borderId="0" xfId="7" applyFill="1">
      <alignment vertical="center"/>
    </xf>
    <xf numFmtId="0" fontId="36" fillId="9" borderId="0" xfId="7" applyFill="1" applyAlignment="1">
      <alignment horizontal="center" vertical="center"/>
    </xf>
    <xf numFmtId="0" fontId="36" fillId="9" borderId="14" xfId="7" applyFill="1" applyBorder="1" applyAlignment="1">
      <alignment horizontal="center" vertical="center"/>
    </xf>
    <xf numFmtId="0" fontId="36" fillId="9" borderId="65" xfId="7" applyFill="1" applyBorder="1" applyAlignment="1">
      <alignment horizontal="left" vertical="center"/>
    </xf>
    <xf numFmtId="0" fontId="36" fillId="9" borderId="28" xfId="7" applyFill="1" applyBorder="1" applyAlignment="1">
      <alignment horizontal="center" vertical="center"/>
    </xf>
    <xf numFmtId="0" fontId="36" fillId="9" borderId="65" xfId="7" applyFont="1" applyFill="1" applyBorder="1">
      <alignment vertical="center"/>
    </xf>
    <xf numFmtId="0" fontId="36" fillId="9" borderId="28" xfId="7" applyFill="1" applyBorder="1">
      <alignment vertical="center"/>
    </xf>
    <xf numFmtId="0" fontId="36" fillId="10" borderId="0" xfId="7" applyFont="1" applyFill="1">
      <alignment vertical="center"/>
    </xf>
    <xf numFmtId="0" fontId="36" fillId="10" borderId="0" xfId="7" applyFont="1" applyFill="1" applyAlignment="1">
      <alignment horizontal="center" vertical="center"/>
    </xf>
    <xf numFmtId="0" fontId="36" fillId="10" borderId="14" xfId="7" applyFont="1" applyFill="1" applyBorder="1" applyAlignment="1">
      <alignment horizontal="center" vertical="center"/>
    </xf>
    <xf numFmtId="0" fontId="36" fillId="10" borderId="65" xfId="7" applyFont="1" applyFill="1" applyBorder="1" applyAlignment="1">
      <alignment horizontal="left" vertical="center"/>
    </xf>
    <xf numFmtId="0" fontId="36" fillId="10" borderId="28" xfId="7" applyFont="1" applyFill="1" applyBorder="1" applyAlignment="1">
      <alignment horizontal="center" vertical="center"/>
    </xf>
    <xf numFmtId="0" fontId="36" fillId="10" borderId="65" xfId="7" applyFont="1" applyFill="1" applyBorder="1">
      <alignment vertical="center"/>
    </xf>
    <xf numFmtId="0" fontId="36" fillId="10" borderId="28" xfId="7" applyFont="1" applyFill="1" applyBorder="1">
      <alignment vertical="center"/>
    </xf>
    <xf numFmtId="0" fontId="9" fillId="0" borderId="0" xfId="0" applyFont="1" applyFill="1" applyAlignment="1" applyProtection="1">
      <alignment horizontal="center" vertical="center"/>
    </xf>
    <xf numFmtId="0" fontId="1" fillId="0" borderId="0"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183" fontId="1"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181" fontId="1" fillId="3" borderId="0" xfId="1" applyNumberFormat="1"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8" fillId="3" borderId="14" xfId="0" applyFont="1" applyFill="1" applyBorder="1" applyAlignment="1" applyProtection="1">
      <alignment horizontal="center" vertical="center"/>
    </xf>
    <xf numFmtId="0" fontId="8" fillId="0" borderId="0" xfId="2"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applyFill="1" applyAlignment="1">
      <alignment horizontal="left" vertical="center"/>
    </xf>
    <xf numFmtId="0" fontId="4" fillId="0" borderId="0" xfId="2" applyFont="1" applyFill="1" applyBorder="1" applyAlignment="1">
      <alignment horizontal="center" vertical="center"/>
    </xf>
    <xf numFmtId="0" fontId="4" fillId="0" borderId="165" xfId="2" applyFont="1" applyFill="1" applyBorder="1" applyAlignment="1">
      <alignment horizontal="center" vertical="center"/>
    </xf>
    <xf numFmtId="0" fontId="4" fillId="0" borderId="168" xfId="2" applyFont="1" applyFill="1" applyBorder="1" applyAlignment="1">
      <alignment horizontal="center" vertical="center"/>
    </xf>
    <xf numFmtId="0" fontId="4" fillId="0" borderId="16" xfId="2" applyFont="1" applyFill="1" applyBorder="1" applyAlignment="1">
      <alignment horizontal="center" vertical="center"/>
    </xf>
    <xf numFmtId="0" fontId="4" fillId="0" borderId="35" xfId="2" applyFont="1" applyFill="1" applyBorder="1" applyAlignment="1">
      <alignment vertical="center"/>
    </xf>
    <xf numFmtId="0" fontId="4" fillId="0" borderId="37" xfId="2" applyFont="1" applyFill="1" applyBorder="1" applyAlignment="1">
      <alignment horizontal="center" vertical="center"/>
    </xf>
    <xf numFmtId="0" fontId="4" fillId="0" borderId="41" xfId="2" applyFont="1" applyFill="1" applyBorder="1" applyAlignment="1">
      <alignment vertical="center"/>
    </xf>
    <xf numFmtId="0" fontId="4" fillId="0" borderId="35" xfId="2" applyFont="1" applyFill="1" applyBorder="1" applyAlignment="1">
      <alignment horizontal="left" vertical="center"/>
    </xf>
    <xf numFmtId="0" fontId="4" fillId="0" borderId="37" xfId="2" applyFont="1" applyFill="1" applyBorder="1" applyAlignment="1">
      <alignment vertical="center"/>
    </xf>
    <xf numFmtId="0" fontId="4" fillId="0" borderId="35" xfId="2" applyFont="1" applyFill="1" applyBorder="1" applyAlignment="1">
      <alignment horizontal="center" vertical="center"/>
    </xf>
    <xf numFmtId="0" fontId="4" fillId="0" borderId="179" xfId="2" applyFont="1" applyFill="1" applyBorder="1" applyAlignment="1">
      <alignment horizontal="left" vertical="center" wrapText="1"/>
    </xf>
    <xf numFmtId="0" fontId="23" fillId="0" borderId="0" xfId="2" applyFont="1" applyFill="1" applyAlignment="1">
      <alignment horizontal="center" vertical="center"/>
    </xf>
    <xf numFmtId="0" fontId="4" fillId="0" borderId="163" xfId="2" applyFont="1" applyFill="1" applyBorder="1" applyAlignment="1">
      <alignment vertical="center"/>
    </xf>
    <xf numFmtId="0" fontId="23" fillId="0" borderId="163" xfId="2" applyFont="1" applyFill="1" applyBorder="1" applyAlignment="1">
      <alignment vertical="center"/>
    </xf>
    <xf numFmtId="0" fontId="4" fillId="0" borderId="164" xfId="2" applyFont="1" applyFill="1" applyBorder="1" applyAlignment="1">
      <alignment vertical="center"/>
    </xf>
    <xf numFmtId="0" fontId="23" fillId="0" borderId="35" xfId="2" applyFont="1" applyFill="1" applyBorder="1" applyAlignment="1">
      <alignment horizontal="center" vertical="center"/>
    </xf>
    <xf numFmtId="0" fontId="4" fillId="0" borderId="36" xfId="2" applyFont="1" applyFill="1" applyBorder="1" applyAlignment="1">
      <alignment vertical="center"/>
    </xf>
    <xf numFmtId="0" fontId="4" fillId="0" borderId="37" xfId="2" applyFont="1" applyFill="1" applyBorder="1" applyAlignment="1">
      <alignment vertical="top"/>
    </xf>
    <xf numFmtId="0" fontId="4" fillId="0" borderId="11" xfId="2" applyFont="1" applyFill="1" applyBorder="1" applyAlignment="1">
      <alignment vertical="center"/>
    </xf>
    <xf numFmtId="0" fontId="4" fillId="0" borderId="33" xfId="2" applyFont="1" applyFill="1" applyBorder="1" applyAlignment="1">
      <alignment horizontal="center" vertical="center"/>
    </xf>
    <xf numFmtId="0" fontId="4" fillId="0" borderId="40" xfId="2" applyFont="1" applyFill="1" applyBorder="1" applyAlignment="1">
      <alignment vertical="center"/>
    </xf>
    <xf numFmtId="0" fontId="4" fillId="0" borderId="11" xfId="2" applyFont="1" applyFill="1" applyBorder="1" applyAlignment="1">
      <alignment horizontal="left" vertical="center"/>
    </xf>
    <xf numFmtId="0" fontId="4" fillId="0" borderId="33" xfId="2" applyFont="1" applyFill="1" applyBorder="1" applyAlignment="1">
      <alignment vertical="center"/>
    </xf>
    <xf numFmtId="0" fontId="4" fillId="0" borderId="11" xfId="2" applyFont="1" applyFill="1" applyBorder="1" applyAlignment="1">
      <alignment horizontal="center" vertical="center"/>
    </xf>
    <xf numFmtId="0" fontId="23" fillId="0" borderId="130" xfId="2" applyFont="1" applyFill="1" applyBorder="1" applyAlignment="1">
      <alignment vertical="center"/>
    </xf>
    <xf numFmtId="0" fontId="23" fillId="0" borderId="131" xfId="2" applyFont="1" applyFill="1" applyBorder="1" applyAlignment="1">
      <alignment vertical="center"/>
    </xf>
    <xf numFmtId="0" fontId="23" fillId="0" borderId="11" xfId="2"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vertical="top"/>
    </xf>
    <xf numFmtId="0" fontId="4" fillId="0" borderId="33" xfId="2" applyFont="1" applyFill="1" applyBorder="1" applyAlignment="1">
      <alignment vertical="top"/>
    </xf>
    <xf numFmtId="0" fontId="23" fillId="0" borderId="163" xfId="2" applyFont="1" applyFill="1" applyBorder="1" applyAlignment="1">
      <alignment horizontal="left" vertical="center"/>
    </xf>
    <xf numFmtId="0" fontId="23" fillId="0" borderId="164" xfId="2" applyFont="1" applyFill="1" applyBorder="1" applyAlignment="1">
      <alignment horizontal="left" vertical="center"/>
    </xf>
    <xf numFmtId="0" fontId="23" fillId="0" borderId="11" xfId="2" applyFont="1" applyFill="1" applyBorder="1" applyAlignment="1">
      <alignment vertical="top"/>
    </xf>
    <xf numFmtId="0" fontId="23" fillId="0" borderId="0" xfId="2" applyFont="1" applyFill="1" applyBorder="1" applyAlignment="1">
      <alignment vertical="top"/>
    </xf>
    <xf numFmtId="0" fontId="23" fillId="0" borderId="33" xfId="2" applyFont="1" applyFill="1" applyBorder="1" applyAlignment="1">
      <alignment vertical="top"/>
    </xf>
    <xf numFmtId="0" fontId="4" fillId="0" borderId="180" xfId="2" applyFont="1" applyFill="1" applyBorder="1" applyAlignment="1">
      <alignment vertical="center" wrapText="1"/>
    </xf>
    <xf numFmtId="0" fontId="23" fillId="0" borderId="184" xfId="2" applyFont="1" applyFill="1" applyBorder="1" applyAlignment="1">
      <alignment horizontal="center" vertical="center"/>
    </xf>
    <xf numFmtId="0" fontId="4" fillId="0" borderId="185" xfId="2" applyFont="1" applyFill="1" applyBorder="1" applyAlignment="1">
      <alignment vertical="center"/>
    </xf>
    <xf numFmtId="0" fontId="23" fillId="0" borderId="185" xfId="2" applyFont="1" applyFill="1" applyBorder="1" applyAlignment="1">
      <alignment horizontal="center" vertical="center"/>
    </xf>
    <xf numFmtId="0" fontId="23" fillId="0" borderId="185" xfId="2" applyFont="1" applyFill="1" applyBorder="1" applyAlignment="1">
      <alignment horizontal="left" vertical="center"/>
    </xf>
    <xf numFmtId="0" fontId="23" fillId="0" borderId="186" xfId="2" applyFont="1" applyFill="1" applyBorder="1" applyAlignment="1">
      <alignment horizontal="left" vertical="center"/>
    </xf>
    <xf numFmtId="0" fontId="4" fillId="0" borderId="181" xfId="2" applyFont="1" applyFill="1" applyBorder="1" applyAlignment="1">
      <alignment vertical="center" wrapText="1"/>
    </xf>
    <xf numFmtId="0" fontId="23" fillId="0" borderId="129" xfId="2" applyFont="1" applyFill="1" applyBorder="1" applyAlignment="1">
      <alignment horizontal="center" vertical="center"/>
    </xf>
    <xf numFmtId="0" fontId="4" fillId="0" borderId="130" xfId="2" applyFont="1" applyFill="1" applyBorder="1" applyAlignment="1">
      <alignment vertical="center"/>
    </xf>
    <xf numFmtId="0" fontId="23" fillId="0" borderId="130" xfId="2" applyFont="1" applyFill="1" applyBorder="1" applyAlignment="1">
      <alignment horizontal="center" vertical="center"/>
    </xf>
    <xf numFmtId="0" fontId="23" fillId="0" borderId="130" xfId="2" applyFont="1" applyFill="1" applyBorder="1" applyAlignment="1">
      <alignment horizontal="left" vertical="center"/>
    </xf>
    <xf numFmtId="0" fontId="23" fillId="0" borderId="131" xfId="2" applyFont="1" applyFill="1" applyBorder="1" applyAlignment="1">
      <alignment horizontal="left" vertical="center"/>
    </xf>
    <xf numFmtId="0" fontId="4" fillId="0" borderId="27" xfId="2" applyFont="1" applyFill="1" applyBorder="1" applyAlignment="1">
      <alignment vertical="center"/>
    </xf>
    <xf numFmtId="0" fontId="4" fillId="0" borderId="26" xfId="2" applyFont="1" applyFill="1" applyBorder="1" applyAlignment="1">
      <alignment horizontal="center" vertical="center"/>
    </xf>
    <xf numFmtId="0" fontId="4" fillId="0" borderId="25" xfId="2" applyFont="1" applyFill="1" applyBorder="1" applyAlignment="1">
      <alignment vertical="center"/>
    </xf>
    <xf numFmtId="0" fontId="4" fillId="0" borderId="27" xfId="2" applyFont="1" applyFill="1" applyBorder="1" applyAlignment="1">
      <alignment horizontal="left" vertical="center"/>
    </xf>
    <xf numFmtId="0" fontId="4" fillId="0" borderId="26" xfId="2" applyFont="1" applyFill="1" applyBorder="1" applyAlignment="1">
      <alignment vertical="center"/>
    </xf>
    <xf numFmtId="0" fontId="4" fillId="0" borderId="27" xfId="2" applyFont="1" applyFill="1" applyBorder="1" applyAlignment="1">
      <alignment horizontal="center" vertical="center"/>
    </xf>
    <xf numFmtId="0" fontId="23" fillId="0" borderId="27" xfId="2" applyFont="1" applyFill="1" applyBorder="1" applyAlignment="1">
      <alignment vertical="top"/>
    </xf>
    <xf numFmtId="0" fontId="23" fillId="0" borderId="31" xfId="2" applyFont="1" applyFill="1" applyBorder="1" applyAlignment="1">
      <alignment vertical="top"/>
    </xf>
    <xf numFmtId="0" fontId="23" fillId="0" borderId="26" xfId="2" applyFont="1" applyFill="1" applyBorder="1" applyAlignment="1">
      <alignment vertical="top"/>
    </xf>
    <xf numFmtId="0" fontId="4" fillId="0" borderId="179" xfId="2" applyFont="1" applyFill="1" applyBorder="1" applyAlignment="1">
      <alignment horizontal="left" vertical="center"/>
    </xf>
    <xf numFmtId="0" fontId="4" fillId="0" borderId="0" xfId="2" applyFont="1" applyFill="1" applyBorder="1" applyAlignment="1">
      <alignment horizontal="left" vertical="center" wrapText="1"/>
    </xf>
    <xf numFmtId="0" fontId="4" fillId="0" borderId="163" xfId="2" applyFont="1" applyFill="1" applyBorder="1" applyAlignment="1">
      <alignment horizontal="left" vertical="center"/>
    </xf>
    <xf numFmtId="0" fontId="4" fillId="0" borderId="164" xfId="2" applyFont="1" applyFill="1" applyBorder="1" applyAlignment="1">
      <alignment horizontal="left" vertical="center"/>
    </xf>
    <xf numFmtId="0" fontId="4" fillId="0" borderId="180" xfId="2" applyFont="1" applyFill="1" applyBorder="1" applyAlignment="1">
      <alignment horizontal="left" vertical="center"/>
    </xf>
    <xf numFmtId="0" fontId="23" fillId="0" borderId="185" xfId="2" applyFont="1" applyFill="1" applyBorder="1" applyAlignment="1">
      <alignment vertical="center"/>
    </xf>
    <xf numFmtId="0" fontId="4" fillId="0" borderId="185" xfId="2" applyFont="1" applyFill="1" applyBorder="1" applyAlignment="1">
      <alignment horizontal="left" vertical="center"/>
    </xf>
    <xf numFmtId="0" fontId="4" fillId="0" borderId="186" xfId="2" applyFont="1" applyFill="1" applyBorder="1" applyAlignment="1">
      <alignment horizontal="left" vertical="center"/>
    </xf>
    <xf numFmtId="0" fontId="4" fillId="0" borderId="180" xfId="2" applyFont="1" applyFill="1" applyBorder="1" applyAlignment="1">
      <alignment horizontal="left" vertical="center" shrinkToFit="1"/>
    </xf>
    <xf numFmtId="0" fontId="4" fillId="0" borderId="11" xfId="2" applyFont="1" applyFill="1" applyBorder="1" applyAlignment="1">
      <alignment vertical="top"/>
    </xf>
    <xf numFmtId="0" fontId="4" fillId="0" borderId="0" xfId="2" applyFont="1" applyFill="1" applyAlignment="1">
      <alignment vertical="center"/>
    </xf>
    <xf numFmtId="0" fontId="4" fillId="0" borderId="180" xfId="2" applyFont="1" applyFill="1" applyBorder="1" applyAlignment="1">
      <alignment horizontal="left" vertical="center" wrapText="1"/>
    </xf>
    <xf numFmtId="0" fontId="4" fillId="0" borderId="186" xfId="2" applyFont="1" applyFill="1" applyBorder="1" applyAlignment="1">
      <alignment vertical="center"/>
    </xf>
    <xf numFmtId="0" fontId="4" fillId="0" borderId="26" xfId="2" applyFont="1" applyFill="1" applyBorder="1" applyAlignment="1">
      <alignment vertical="top"/>
    </xf>
    <xf numFmtId="0" fontId="4" fillId="0" borderId="27" xfId="2" applyFont="1" applyFill="1" applyBorder="1" applyAlignment="1">
      <alignment vertical="top"/>
    </xf>
    <xf numFmtId="0" fontId="4" fillId="0" borderId="31" xfId="2" applyFont="1" applyFill="1" applyBorder="1" applyAlignment="1">
      <alignment vertical="top"/>
    </xf>
    <xf numFmtId="0" fontId="23" fillId="0" borderId="0" xfId="2" applyFont="1" applyFill="1" applyBorder="1" applyAlignment="1">
      <alignment horizontal="center" vertical="center"/>
    </xf>
    <xf numFmtId="0" fontId="23" fillId="0" borderId="162" xfId="2" applyFont="1" applyFill="1" applyBorder="1" applyAlignment="1">
      <alignment horizontal="center" vertical="center"/>
    </xf>
    <xf numFmtId="0" fontId="23" fillId="0" borderId="163" xfId="2" applyFont="1" applyFill="1" applyBorder="1" applyAlignment="1">
      <alignment horizontal="center" vertical="center"/>
    </xf>
    <xf numFmtId="0" fontId="23" fillId="0" borderId="126" xfId="2" applyFont="1" applyFill="1" applyBorder="1" applyAlignment="1">
      <alignment horizontal="center" vertical="center"/>
    </xf>
    <xf numFmtId="0" fontId="4" fillId="0" borderId="127" xfId="2" applyFont="1" applyFill="1" applyBorder="1" applyAlignment="1">
      <alignment vertical="center"/>
    </xf>
    <xf numFmtId="0" fontId="4" fillId="0" borderId="127" xfId="2" applyFont="1" applyFill="1" applyBorder="1" applyAlignment="1">
      <alignment horizontal="left" vertical="center" wrapText="1"/>
    </xf>
    <xf numFmtId="0" fontId="23" fillId="0" borderId="127" xfId="2" applyFont="1" applyFill="1" applyBorder="1" applyAlignment="1">
      <alignment horizontal="center" vertical="center"/>
    </xf>
    <xf numFmtId="0" fontId="4" fillId="0" borderId="127" xfId="2" applyFont="1" applyFill="1" applyBorder="1" applyAlignment="1">
      <alignment horizontal="left" vertical="center"/>
    </xf>
    <xf numFmtId="0" fontId="4" fillId="0" borderId="128" xfId="2" applyFont="1" applyFill="1" applyBorder="1" applyAlignment="1">
      <alignment vertical="center"/>
    </xf>
    <xf numFmtId="0" fontId="4" fillId="0" borderId="182" xfId="2" applyFont="1" applyFill="1" applyBorder="1" applyAlignment="1">
      <alignment horizontal="left" vertical="center"/>
    </xf>
    <xf numFmtId="0" fontId="23" fillId="0" borderId="132" xfId="2" applyFont="1" applyFill="1" applyBorder="1" applyAlignment="1">
      <alignment horizontal="center" vertical="center"/>
    </xf>
    <xf numFmtId="0" fontId="4" fillId="0" borderId="133" xfId="2" applyFont="1" applyFill="1" applyBorder="1" applyAlignment="1">
      <alignment vertical="center"/>
    </xf>
    <xf numFmtId="0" fontId="23" fillId="0" borderId="133" xfId="2" applyFont="1" applyFill="1" applyBorder="1" applyAlignment="1">
      <alignment vertical="center"/>
    </xf>
    <xf numFmtId="0" fontId="23" fillId="0" borderId="133" xfId="2" applyFont="1" applyFill="1" applyBorder="1" applyAlignment="1">
      <alignment horizontal="center" vertical="center"/>
    </xf>
    <xf numFmtId="0" fontId="4" fillId="0" borderId="133" xfId="2" applyFont="1" applyFill="1" applyBorder="1" applyAlignment="1">
      <alignment horizontal="left" vertical="center"/>
    </xf>
    <xf numFmtId="0" fontId="4" fillId="0" borderId="134" xfId="2" applyFont="1" applyFill="1" applyBorder="1" applyAlignment="1">
      <alignment vertical="center"/>
    </xf>
    <xf numFmtId="0" fontId="4" fillId="0" borderId="0" xfId="2" applyFont="1" applyFill="1" applyAlignment="1"/>
    <xf numFmtId="0" fontId="4" fillId="0" borderId="0" xfId="2" applyFont="1" applyFill="1" applyAlignment="1">
      <alignment horizontal="center"/>
    </xf>
    <xf numFmtId="0" fontId="4" fillId="0" borderId="0" xfId="2" applyFont="1" applyFill="1" applyAlignment="1">
      <alignment horizontal="center" vertical="center"/>
    </xf>
    <xf numFmtId="0" fontId="36" fillId="9" borderId="14" xfId="7" applyFill="1" applyBorder="1" applyAlignment="1">
      <alignment horizontal="center" vertical="center"/>
    </xf>
    <xf numFmtId="0" fontId="36" fillId="10" borderId="14" xfId="7" applyFont="1" applyFill="1" applyBorder="1" applyAlignment="1">
      <alignment horizontal="center" vertical="center"/>
    </xf>
    <xf numFmtId="0" fontId="5" fillId="3" borderId="0" xfId="0" applyFont="1" applyFill="1" applyAlignment="1">
      <alignment vertical="center" textRotation="90"/>
    </xf>
    <xf numFmtId="0" fontId="29" fillId="3" borderId="0" xfId="0" applyFont="1" applyFill="1" applyAlignment="1">
      <alignment horizontal="left" vertical="center"/>
    </xf>
    <xf numFmtId="0" fontId="29" fillId="0" borderId="0" xfId="0" applyFont="1" applyAlignment="1">
      <alignment horizontal="left" vertical="center"/>
    </xf>
    <xf numFmtId="0" fontId="5" fillId="3" borderId="0" xfId="0" applyFont="1" applyFill="1" applyAlignment="1">
      <alignment horizontal="left" vertical="center" wrapText="1"/>
    </xf>
    <xf numFmtId="0" fontId="5" fillId="3" borderId="0" xfId="0" applyFont="1" applyFill="1" applyBorder="1" applyAlignment="1">
      <alignment vertical="center"/>
    </xf>
    <xf numFmtId="0" fontId="6" fillId="3" borderId="0" xfId="0" applyFont="1" applyFill="1" applyBorder="1" applyAlignment="1">
      <alignment horizontal="left" vertical="center"/>
    </xf>
    <xf numFmtId="0" fontId="56" fillId="3" borderId="0" xfId="0" applyFont="1" applyFill="1" applyBorder="1" applyAlignment="1">
      <alignment vertical="center" shrinkToFit="1"/>
    </xf>
    <xf numFmtId="0" fontId="5" fillId="11" borderId="14" xfId="0" applyFont="1" applyFill="1" applyBorder="1" applyAlignment="1">
      <alignment horizontal="left" vertical="center"/>
    </xf>
    <xf numFmtId="0" fontId="58" fillId="0" borderId="0" xfId="7" applyFont="1" applyAlignment="1">
      <alignment horizontal="left"/>
    </xf>
    <xf numFmtId="0" fontId="59" fillId="0" borderId="0" xfId="7" applyFont="1" applyAlignment="1">
      <alignment horizontal="center"/>
    </xf>
    <xf numFmtId="0" fontId="36" fillId="0" borderId="192" xfId="7" applyFont="1" applyBorder="1" applyAlignment="1">
      <alignment horizontal="center" wrapText="1"/>
    </xf>
    <xf numFmtId="0" fontId="43" fillId="0" borderId="197" xfId="7" applyFont="1" applyBorder="1" applyAlignment="1">
      <alignment horizontal="center" wrapText="1"/>
    </xf>
    <xf numFmtId="0" fontId="43" fillId="0" borderId="201" xfId="7" applyFont="1" applyBorder="1" applyAlignment="1">
      <alignment horizontal="center" wrapText="1"/>
    </xf>
    <xf numFmtId="0" fontId="60" fillId="0" borderId="206" xfId="7" applyFont="1" applyBorder="1" applyAlignment="1">
      <alignment horizontal="justify" wrapText="1"/>
    </xf>
    <xf numFmtId="0" fontId="60" fillId="0" borderId="201" xfId="7" applyFont="1" applyBorder="1" applyAlignment="1">
      <alignment horizontal="justify" wrapText="1"/>
    </xf>
    <xf numFmtId="0" fontId="61" fillId="0" borderId="0" xfId="7" applyFont="1" applyAlignment="1">
      <alignment vertical="center" wrapText="1"/>
    </xf>
    <xf numFmtId="0" fontId="60" fillId="0" borderId="0" xfId="7" applyFont="1" applyAlignment="1">
      <alignment horizontal="justify"/>
    </xf>
    <xf numFmtId="0" fontId="36" fillId="0" borderId="0" xfId="7" applyFont="1" applyAlignment="1">
      <alignment vertical="top" wrapText="1"/>
    </xf>
    <xf numFmtId="0" fontId="36" fillId="0" borderId="0" xfId="7" applyFont="1" applyAlignment="1">
      <alignment vertical="center"/>
    </xf>
    <xf numFmtId="0" fontId="36" fillId="0" borderId="0" xfId="7" applyFont="1" applyAlignment="1"/>
    <xf numFmtId="0" fontId="36" fillId="0" borderId="0" xfId="7" applyFont="1" applyAlignment="1">
      <alignment vertical="top"/>
    </xf>
    <xf numFmtId="49" fontId="36" fillId="0" borderId="0" xfId="7" applyNumberFormat="1" applyFont="1" applyAlignment="1">
      <alignment horizontal="right"/>
    </xf>
    <xf numFmtId="49" fontId="36" fillId="0" borderId="0" xfId="7" applyNumberFormat="1" applyFont="1" applyAlignment="1">
      <alignment horizontal="right" vertical="top"/>
    </xf>
    <xf numFmtId="0" fontId="43" fillId="0" borderId="0" xfId="7" applyFont="1" applyAlignment="1">
      <alignment horizontal="justify" vertical="center"/>
    </xf>
    <xf numFmtId="0" fontId="36" fillId="0" borderId="0" xfId="7" applyAlignment="1">
      <alignment vertical="top" wrapText="1"/>
    </xf>
    <xf numFmtId="0" fontId="8" fillId="0" borderId="15" xfId="0" applyFont="1" applyFill="1" applyBorder="1" applyAlignment="1" applyProtection="1">
      <alignment horizontal="center" vertical="center"/>
    </xf>
    <xf numFmtId="0" fontId="8" fillId="0" borderId="22" xfId="0" applyNumberFormat="1" applyFont="1" applyFill="1" applyBorder="1" applyAlignment="1" applyProtection="1">
      <alignment horizontal="center" vertical="center" wrapText="1"/>
    </xf>
    <xf numFmtId="0" fontId="8" fillId="0" borderId="78" xfId="0" applyFont="1" applyFill="1" applyBorder="1" applyAlignment="1" applyProtection="1">
      <alignment vertical="center"/>
    </xf>
    <xf numFmtId="0" fontId="10" fillId="0" borderId="0" xfId="0" applyFont="1" applyFill="1" applyAlignment="1" applyProtection="1">
      <alignment vertical="center"/>
    </xf>
    <xf numFmtId="0" fontId="5"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center"/>
    </xf>
    <xf numFmtId="0" fontId="1" fillId="0" borderId="0" xfId="0" applyFont="1" applyFill="1" applyBorder="1" applyAlignment="1" applyProtection="1">
      <alignment horizontal="center"/>
    </xf>
    <xf numFmtId="0" fontId="36" fillId="10" borderId="0" xfId="7" applyFill="1" applyAlignment="1">
      <alignment horizontal="center" vertical="center"/>
    </xf>
    <xf numFmtId="0" fontId="36" fillId="10" borderId="0" xfId="7" applyFill="1">
      <alignment vertical="center"/>
    </xf>
    <xf numFmtId="0" fontId="4" fillId="0" borderId="134" xfId="2" applyFont="1" applyFill="1" applyBorder="1" applyAlignment="1">
      <alignment horizontal="left" vertical="center"/>
    </xf>
    <xf numFmtId="0" fontId="65" fillId="3" borderId="0" xfId="0" applyFont="1" applyFill="1" applyAlignment="1">
      <alignment vertical="center" wrapText="1"/>
    </xf>
    <xf numFmtId="0" fontId="0" fillId="3" borderId="0" xfId="0" applyFill="1" applyAlignment="1">
      <alignment vertical="center" wrapText="1"/>
    </xf>
    <xf numFmtId="0" fontId="0" fillId="3" borderId="14" xfId="0" applyFill="1" applyBorder="1" applyAlignment="1">
      <alignment horizontal="center" vertical="center" wrapText="1"/>
    </xf>
    <xf numFmtId="0" fontId="56" fillId="3" borderId="41" xfId="0" applyFont="1" applyFill="1" applyBorder="1" applyAlignment="1">
      <alignment horizontal="center" vertical="center" wrapText="1"/>
    </xf>
    <xf numFmtId="0" fontId="31" fillId="3" borderId="41" xfId="0" applyFont="1" applyFill="1" applyBorder="1" applyAlignment="1">
      <alignment horizontal="center" vertical="center" wrapText="1"/>
    </xf>
    <xf numFmtId="0" fontId="0" fillId="3" borderId="14" xfId="0" applyFill="1" applyBorder="1" applyAlignment="1">
      <alignment vertical="center" wrapText="1"/>
    </xf>
    <xf numFmtId="0" fontId="31" fillId="3" borderId="14" xfId="0" applyFont="1" applyFill="1" applyBorder="1" applyAlignment="1">
      <alignment vertical="top" wrapText="1"/>
    </xf>
    <xf numFmtId="0" fontId="0" fillId="3" borderId="14" xfId="0" applyFill="1" applyBorder="1" applyAlignment="1">
      <alignment horizontal="center" vertical="center"/>
    </xf>
    <xf numFmtId="0" fontId="0" fillId="3" borderId="0" xfId="0" applyFill="1" applyAlignment="1">
      <alignment horizontal="center" vertical="center"/>
    </xf>
    <xf numFmtId="0" fontId="0" fillId="3" borderId="115" xfId="0" applyFill="1" applyBorder="1" applyAlignment="1">
      <alignment vertical="center" wrapText="1"/>
    </xf>
    <xf numFmtId="0" fontId="31" fillId="3" borderId="115" xfId="0" applyFont="1" applyFill="1" applyBorder="1" applyAlignment="1">
      <alignment vertical="top" wrapText="1"/>
    </xf>
    <xf numFmtId="0" fontId="0" fillId="3" borderId="171" xfId="0" applyFill="1" applyBorder="1" applyAlignment="1">
      <alignment vertical="center" wrapText="1"/>
    </xf>
    <xf numFmtId="0" fontId="31" fillId="3" borderId="171" xfId="0" applyFont="1" applyFill="1" applyBorder="1" applyAlignment="1">
      <alignment vertical="top" wrapText="1"/>
    </xf>
    <xf numFmtId="0" fontId="0" fillId="3" borderId="216" xfId="0" applyFill="1" applyBorder="1" applyAlignment="1">
      <alignment vertical="center" wrapText="1"/>
    </xf>
    <xf numFmtId="0" fontId="31" fillId="3" borderId="216" xfId="0" applyFont="1" applyFill="1" applyBorder="1" applyAlignment="1">
      <alignment vertical="top" wrapText="1"/>
    </xf>
    <xf numFmtId="0" fontId="0" fillId="3" borderId="115" xfId="0" applyFill="1" applyBorder="1" applyAlignment="1">
      <alignment horizontal="center" vertical="center"/>
    </xf>
    <xf numFmtId="0" fontId="31" fillId="3" borderId="216" xfId="0" applyFont="1" applyFill="1" applyBorder="1" applyAlignment="1">
      <alignment vertical="center" wrapText="1"/>
    </xf>
    <xf numFmtId="0" fontId="0" fillId="3" borderId="171" xfId="0" applyFill="1" applyBorder="1" applyAlignment="1">
      <alignment horizontal="center" vertical="center"/>
    </xf>
    <xf numFmtId="0" fontId="33" fillId="3" borderId="36" xfId="5" applyFont="1" applyFill="1" applyBorder="1" applyAlignment="1">
      <alignment horizontal="center" vertical="center" wrapText="1"/>
    </xf>
    <xf numFmtId="0" fontId="36" fillId="8" borderId="14" xfId="7" applyFill="1" applyBorder="1" applyAlignment="1">
      <alignment horizontal="center" vertical="center"/>
    </xf>
    <xf numFmtId="0" fontId="36" fillId="9" borderId="14" xfId="7" applyFill="1" applyBorder="1" applyAlignment="1">
      <alignment horizontal="center" vertical="center"/>
    </xf>
    <xf numFmtId="0" fontId="36" fillId="10" borderId="14" xfId="7" applyFont="1" applyFill="1" applyBorder="1" applyAlignment="1">
      <alignment horizontal="center" vertical="center"/>
    </xf>
    <xf numFmtId="0" fontId="36" fillId="12" borderId="0" xfId="7" applyFill="1">
      <alignment vertical="center"/>
    </xf>
    <xf numFmtId="0" fontId="36" fillId="12" borderId="65" xfId="7" applyFill="1" applyBorder="1" applyAlignment="1">
      <alignment horizontal="left" vertical="center"/>
    </xf>
    <xf numFmtId="0" fontId="36" fillId="10" borderId="65" xfId="7" applyFill="1" applyBorder="1" applyAlignment="1">
      <alignment horizontal="left" vertical="center"/>
    </xf>
    <xf numFmtId="0" fontId="48" fillId="3" borderId="0" xfId="9" applyFont="1" applyFill="1" applyAlignment="1">
      <alignment horizontal="left" vertical="center"/>
    </xf>
    <xf numFmtId="0" fontId="67" fillId="3" borderId="0" xfId="9" applyFont="1" applyFill="1" applyAlignment="1">
      <alignment horizontal="left" vertical="center"/>
    </xf>
    <xf numFmtId="0" fontId="31" fillId="3" borderId="0" xfId="9" applyFont="1" applyFill="1" applyAlignment="1">
      <alignment horizontal="left" vertical="center"/>
    </xf>
    <xf numFmtId="0" fontId="31" fillId="3" borderId="0" xfId="9" applyFont="1" applyFill="1" applyAlignment="1">
      <alignment vertical="center"/>
    </xf>
    <xf numFmtId="0" fontId="31" fillId="3" borderId="0" xfId="9" applyFont="1" applyFill="1" applyAlignment="1">
      <alignment horizontal="center" vertical="center"/>
    </xf>
    <xf numFmtId="0" fontId="31" fillId="3" borderId="0" xfId="9" applyFont="1" applyFill="1" applyAlignment="1">
      <alignment horizontal="center" vertical="top"/>
    </xf>
    <xf numFmtId="0" fontId="31" fillId="3" borderId="14" xfId="9" applyFont="1" applyFill="1" applyBorder="1" applyAlignment="1">
      <alignment horizontal="left" vertical="center"/>
    </xf>
    <xf numFmtId="0" fontId="31" fillId="3" borderId="16" xfId="9" applyFont="1" applyFill="1" applyBorder="1" applyAlignment="1">
      <alignment vertical="center"/>
    </xf>
    <xf numFmtId="0" fontId="31" fillId="3" borderId="65" xfId="9" applyFont="1" applyFill="1" applyBorder="1" applyAlignment="1">
      <alignment horizontal="center" vertical="center"/>
    </xf>
    <xf numFmtId="0" fontId="31" fillId="3" borderId="14" xfId="9" applyFont="1" applyFill="1" applyBorder="1" applyAlignment="1">
      <alignment horizontal="center" vertical="center" shrinkToFit="1"/>
    </xf>
    <xf numFmtId="0" fontId="31" fillId="3" borderId="14" xfId="9" applyFont="1" applyFill="1" applyBorder="1" applyAlignment="1">
      <alignment vertical="center" wrapText="1"/>
    </xf>
    <xf numFmtId="0" fontId="31" fillId="3" borderId="14" xfId="9" applyFont="1" applyFill="1" applyBorder="1" applyAlignment="1">
      <alignment horizontal="center" vertical="center"/>
    </xf>
    <xf numFmtId="0" fontId="31" fillId="3" borderId="26" xfId="9" applyFont="1" applyFill="1" applyBorder="1" applyAlignment="1">
      <alignment vertical="center"/>
    </xf>
    <xf numFmtId="0" fontId="31" fillId="3" borderId="27" xfId="9" applyFont="1" applyFill="1" applyBorder="1" applyAlignment="1">
      <alignment horizontal="center" vertical="center"/>
    </xf>
    <xf numFmtId="0" fontId="31" fillId="3" borderId="37" xfId="9" applyFont="1" applyFill="1" applyBorder="1" applyAlignment="1">
      <alignment vertical="center"/>
    </xf>
    <xf numFmtId="0" fontId="31" fillId="3" borderId="35" xfId="9" applyFont="1" applyFill="1" applyBorder="1" applyAlignment="1">
      <alignment horizontal="center" vertical="center"/>
    </xf>
    <xf numFmtId="0" fontId="70" fillId="3" borderId="0" xfId="9" applyFont="1" applyFill="1" applyAlignment="1">
      <alignment horizontal="left" vertical="center"/>
    </xf>
    <xf numFmtId="0" fontId="45" fillId="3" borderId="0" xfId="9" applyFont="1" applyFill="1" applyBorder="1" applyAlignment="1">
      <alignment horizontal="left" vertical="top"/>
    </xf>
    <xf numFmtId="0" fontId="44" fillId="3" borderId="0" xfId="9" applyFont="1" applyFill="1" applyBorder="1" applyAlignment="1">
      <alignment horizontal="left" vertical="top"/>
    </xf>
    <xf numFmtId="0" fontId="44" fillId="3" borderId="0" xfId="9" applyFont="1" applyFill="1" applyBorder="1" applyAlignment="1">
      <alignment horizontal="left" vertical="center"/>
    </xf>
    <xf numFmtId="0" fontId="71" fillId="3" borderId="19" xfId="9" applyFont="1" applyFill="1" applyBorder="1" applyAlignment="1">
      <alignment horizontal="left"/>
    </xf>
    <xf numFmtId="0" fontId="45" fillId="3" borderId="0" xfId="9" applyFont="1" applyFill="1" applyBorder="1" applyAlignment="1">
      <alignment horizontal="left" vertical="center"/>
    </xf>
    <xf numFmtId="0" fontId="33" fillId="3" borderId="5" xfId="5" applyFont="1" applyFill="1" applyBorder="1" applyAlignment="1">
      <alignment vertical="center" wrapText="1"/>
    </xf>
    <xf numFmtId="0" fontId="33" fillId="3" borderId="5" xfId="5" applyFont="1" applyFill="1" applyBorder="1" applyAlignment="1">
      <alignment horizontal="center" vertical="center" wrapText="1"/>
    </xf>
    <xf numFmtId="0" fontId="71" fillId="3" borderId="0" xfId="9" applyFont="1" applyFill="1" applyBorder="1" applyAlignment="1">
      <alignment horizontal="left"/>
    </xf>
    <xf numFmtId="0" fontId="44" fillId="3" borderId="0" xfId="9" applyFont="1" applyFill="1" applyBorder="1" applyAlignment="1">
      <alignment vertical="top"/>
    </xf>
    <xf numFmtId="0" fontId="26" fillId="3" borderId="0" xfId="9" applyFont="1" applyFill="1" applyAlignment="1">
      <alignment horizontal="left" vertical="top"/>
    </xf>
    <xf numFmtId="0" fontId="27" fillId="3" borderId="0" xfId="9" applyFont="1" applyFill="1" applyAlignment="1">
      <alignment horizontal="left" vertical="top"/>
    </xf>
    <xf numFmtId="0" fontId="50" fillId="3" borderId="26" xfId="9" applyFont="1" applyFill="1" applyBorder="1" applyAlignment="1">
      <alignment vertical="center" wrapText="1"/>
    </xf>
    <xf numFmtId="0" fontId="28" fillId="3" borderId="42" xfId="9" applyFont="1" applyFill="1" applyBorder="1" applyAlignment="1">
      <alignment vertical="center" wrapText="1"/>
    </xf>
    <xf numFmtId="0" fontId="50" fillId="3" borderId="33" xfId="9" applyFont="1" applyFill="1" applyBorder="1" applyAlignment="1">
      <alignment vertical="center" wrapText="1"/>
    </xf>
    <xf numFmtId="0" fontId="28" fillId="3" borderId="17" xfId="9" applyFont="1" applyFill="1" applyBorder="1" applyAlignment="1">
      <alignment vertical="center" wrapText="1"/>
    </xf>
    <xf numFmtId="0" fontId="26" fillId="3" borderId="0" xfId="9" applyFont="1" applyFill="1" applyAlignment="1">
      <alignment horizontal="left" vertical="center"/>
    </xf>
    <xf numFmtId="0" fontId="48" fillId="3" borderId="49" xfId="9" applyFont="1" applyFill="1" applyBorder="1" applyAlignment="1">
      <alignment horizontal="left" vertical="center"/>
    </xf>
    <xf numFmtId="0" fontId="48" fillId="3" borderId="48" xfId="9" applyFont="1" applyFill="1" applyBorder="1" applyAlignment="1">
      <alignment vertical="center" wrapText="1"/>
    </xf>
    <xf numFmtId="0" fontId="48" fillId="3" borderId="66" xfId="9" applyFont="1" applyFill="1" applyBorder="1" applyAlignment="1">
      <alignment vertical="center" wrapText="1"/>
    </xf>
    <xf numFmtId="0" fontId="28" fillId="3" borderId="0" xfId="9" applyFont="1" applyFill="1" applyAlignment="1">
      <alignment horizontal="left" vertical="top"/>
    </xf>
    <xf numFmtId="0" fontId="28" fillId="3" borderId="19" xfId="9" applyFont="1" applyFill="1" applyBorder="1" applyAlignment="1">
      <alignment horizontal="left" vertical="top"/>
    </xf>
    <xf numFmtId="0" fontId="45" fillId="3" borderId="43" xfId="9" applyFont="1" applyFill="1" applyBorder="1" applyAlignment="1">
      <alignment horizontal="left" vertical="center"/>
    </xf>
    <xf numFmtId="0" fontId="45" fillId="3" borderId="31" xfId="9" applyFont="1" applyFill="1" applyBorder="1" applyAlignment="1">
      <alignment horizontal="left" vertical="center"/>
    </xf>
    <xf numFmtId="0" fontId="45" fillId="3" borderId="12" xfId="9" applyFont="1" applyFill="1" applyBorder="1" applyAlignment="1">
      <alignment horizontal="left" vertical="center"/>
    </xf>
    <xf numFmtId="0" fontId="45" fillId="3" borderId="0" xfId="9" applyFont="1" applyFill="1" applyBorder="1" applyAlignment="1">
      <alignment vertical="center"/>
    </xf>
    <xf numFmtId="0" fontId="45" fillId="3" borderId="39" xfId="9" applyFont="1" applyFill="1" applyBorder="1" applyAlignment="1">
      <alignment horizontal="left" vertical="center"/>
    </xf>
    <xf numFmtId="0" fontId="48" fillId="3" borderId="0" xfId="9" applyFont="1" applyFill="1" applyAlignment="1">
      <alignment horizontal="left" vertical="top"/>
    </xf>
    <xf numFmtId="0" fontId="28" fillId="3" borderId="48" xfId="9" applyFont="1" applyFill="1" applyBorder="1" applyAlignment="1">
      <alignment vertical="center" wrapText="1"/>
    </xf>
    <xf numFmtId="0" fontId="28" fillId="3" borderId="175" xfId="9" applyFont="1" applyFill="1" applyBorder="1" applyAlignment="1">
      <alignment horizontal="left" vertical="top"/>
    </xf>
    <xf numFmtId="0" fontId="28" fillId="3" borderId="174" xfId="9" applyFont="1" applyFill="1" applyBorder="1" applyAlignment="1">
      <alignment horizontal="left" vertical="top"/>
    </xf>
    <xf numFmtId="0" fontId="28" fillId="3" borderId="173" xfId="9" applyFont="1" applyFill="1" applyBorder="1" applyAlignment="1">
      <alignment horizontal="left" vertical="top"/>
    </xf>
    <xf numFmtId="0" fontId="45" fillId="3" borderId="0" xfId="9" applyFont="1" applyFill="1" applyAlignment="1">
      <alignment horizontal="left" vertical="top"/>
    </xf>
    <xf numFmtId="0" fontId="30" fillId="3" borderId="0" xfId="9" applyFont="1" applyFill="1" applyBorder="1" applyAlignment="1">
      <alignment horizontal="left" vertical="top"/>
    </xf>
    <xf numFmtId="0" fontId="23" fillId="3" borderId="0" xfId="4" applyFont="1" applyFill="1" applyBorder="1" applyAlignment="1">
      <alignment vertical="center" shrinkToFit="1"/>
    </xf>
    <xf numFmtId="0" fontId="23" fillId="3" borderId="0" xfId="6" applyFont="1" applyFill="1" applyBorder="1" applyAlignment="1">
      <alignment vertical="center" shrinkToFit="1"/>
    </xf>
    <xf numFmtId="0" fontId="33" fillId="3" borderId="0" xfId="4" applyFont="1" applyFill="1" applyAlignment="1">
      <alignment vertical="top" wrapText="1"/>
    </xf>
    <xf numFmtId="0" fontId="33" fillId="0" borderId="0" xfId="7" applyFont="1" applyAlignment="1">
      <alignment wrapText="1"/>
    </xf>
    <xf numFmtId="0" fontId="33" fillId="3" borderId="65" xfId="4" applyFont="1" applyFill="1" applyBorder="1" applyAlignment="1">
      <alignment horizontal="left" vertical="center"/>
    </xf>
    <xf numFmtId="0" fontId="33" fillId="3" borderId="28" xfId="4" applyFont="1" applyFill="1" applyBorder="1" applyAlignment="1">
      <alignment horizontal="left" vertical="center"/>
    </xf>
    <xf numFmtId="0" fontId="33" fillId="3" borderId="16" xfId="4" applyFont="1" applyFill="1" applyBorder="1" applyAlignment="1">
      <alignment horizontal="left" vertical="center"/>
    </xf>
    <xf numFmtId="0" fontId="33" fillId="3" borderId="65" xfId="4" applyFont="1" applyFill="1" applyBorder="1" applyAlignment="1">
      <alignment horizontal="center" vertical="center"/>
    </xf>
    <xf numFmtId="0" fontId="33" fillId="3" borderId="28" xfId="4" applyFont="1" applyFill="1" applyBorder="1" applyAlignment="1">
      <alignment horizontal="center" vertical="center"/>
    </xf>
    <xf numFmtId="0" fontId="33" fillId="3" borderId="16" xfId="4" applyFont="1" applyFill="1" applyBorder="1" applyAlignment="1">
      <alignment horizontal="center" vertical="center"/>
    </xf>
    <xf numFmtId="0" fontId="23" fillId="3" borderId="0" xfId="4" applyFont="1" applyFill="1" applyBorder="1" applyAlignment="1">
      <alignment horizontal="left" vertical="center"/>
    </xf>
    <xf numFmtId="0" fontId="37" fillId="3" borderId="65" xfId="4" applyFont="1" applyFill="1" applyBorder="1" applyAlignment="1">
      <alignment vertical="center" shrinkToFit="1"/>
    </xf>
    <xf numFmtId="0" fontId="37" fillId="3" borderId="28" xfId="4" applyFont="1" applyFill="1" applyBorder="1" applyAlignment="1">
      <alignment vertical="center" shrinkToFit="1"/>
    </xf>
    <xf numFmtId="0" fontId="37" fillId="3" borderId="16" xfId="4" applyFont="1" applyFill="1" applyBorder="1" applyAlignment="1">
      <alignment vertical="center" shrinkToFit="1"/>
    </xf>
    <xf numFmtId="0" fontId="23" fillId="3" borderId="0" xfId="4" applyFont="1" applyFill="1" applyBorder="1" applyAlignment="1">
      <alignment horizontal="left" vertical="center" wrapText="1"/>
    </xf>
    <xf numFmtId="0" fontId="23" fillId="3" borderId="0" xfId="6" applyFont="1" applyFill="1" applyBorder="1" applyAlignment="1">
      <alignment horizontal="left" vertical="center"/>
    </xf>
    <xf numFmtId="0" fontId="33" fillId="3" borderId="35" xfId="6" applyFont="1" applyFill="1" applyBorder="1" applyAlignment="1">
      <alignment horizontal="center" vertical="center" wrapText="1"/>
    </xf>
    <xf numFmtId="0" fontId="33" fillId="3" borderId="36" xfId="6" applyFont="1" applyFill="1" applyBorder="1" applyAlignment="1">
      <alignment horizontal="center" vertical="center" wrapText="1"/>
    </xf>
    <xf numFmtId="0" fontId="33" fillId="3" borderId="37" xfId="6" applyFont="1" applyFill="1" applyBorder="1" applyAlignment="1">
      <alignment horizontal="center" vertical="center" wrapText="1"/>
    </xf>
    <xf numFmtId="0" fontId="33" fillId="3" borderId="11" xfId="6" applyFont="1" applyFill="1" applyBorder="1" applyAlignment="1">
      <alignment horizontal="center" vertical="center" wrapText="1"/>
    </xf>
    <xf numFmtId="0" fontId="33" fillId="3" borderId="0" xfId="6" applyFont="1" applyFill="1" applyBorder="1" applyAlignment="1">
      <alignment horizontal="center" vertical="center" wrapText="1"/>
    </xf>
    <xf numFmtId="0" fontId="33" fillId="3" borderId="33" xfId="6" applyFont="1" applyFill="1" applyBorder="1" applyAlignment="1">
      <alignment horizontal="center" vertical="center" wrapText="1"/>
    </xf>
    <xf numFmtId="0" fontId="33" fillId="3" borderId="27" xfId="6" applyFont="1" applyFill="1" applyBorder="1" applyAlignment="1">
      <alignment horizontal="center" vertical="center" wrapText="1"/>
    </xf>
    <xf numFmtId="0" fontId="33" fillId="3" borderId="31" xfId="6" applyFont="1" applyFill="1" applyBorder="1" applyAlignment="1">
      <alignment horizontal="center" vertical="center" wrapText="1"/>
    </xf>
    <xf numFmtId="0" fontId="33" fillId="3" borderId="26" xfId="6" applyFont="1" applyFill="1" applyBorder="1" applyAlignment="1">
      <alignment horizontal="center" vertical="center" wrapText="1"/>
    </xf>
    <xf numFmtId="0" fontId="33" fillId="3" borderId="135" xfId="4" applyFont="1" applyFill="1" applyBorder="1" applyAlignment="1">
      <alignment horizontal="center" vertical="center"/>
    </xf>
    <xf numFmtId="0" fontId="33" fillId="3" borderId="136" xfId="4" applyFont="1" applyFill="1" applyBorder="1" applyAlignment="1">
      <alignment horizontal="center" vertical="center"/>
    </xf>
    <xf numFmtId="0" fontId="33" fillId="3" borderId="137" xfId="4" applyFont="1" applyFill="1" applyBorder="1" applyAlignment="1">
      <alignment horizontal="center" vertical="center"/>
    </xf>
    <xf numFmtId="0" fontId="33" fillId="3" borderId="138" xfId="4" applyFont="1" applyFill="1" applyBorder="1" applyAlignment="1">
      <alignment horizontal="center" vertical="center"/>
    </xf>
    <xf numFmtId="0" fontId="33" fillId="3" borderId="139" xfId="4" applyFont="1" applyFill="1" applyBorder="1" applyAlignment="1">
      <alignment horizontal="center" vertical="center"/>
    </xf>
    <xf numFmtId="0" fontId="33" fillId="3" borderId="140" xfId="4" applyFont="1" applyFill="1" applyBorder="1" applyAlignment="1">
      <alignment horizontal="center" vertical="center"/>
    </xf>
    <xf numFmtId="0" fontId="33" fillId="3" borderId="141" xfId="4" applyFont="1" applyFill="1" applyBorder="1" applyAlignment="1">
      <alignment horizontal="center" vertical="center"/>
    </xf>
    <xf numFmtId="0" fontId="33" fillId="3" borderId="142" xfId="4" applyFont="1" applyFill="1" applyBorder="1" applyAlignment="1">
      <alignment horizontal="center" vertical="center"/>
    </xf>
    <xf numFmtId="0" fontId="33" fillId="3" borderId="143" xfId="4" applyFont="1" applyFill="1" applyBorder="1" applyAlignment="1">
      <alignment horizontal="center" vertical="center"/>
    </xf>
    <xf numFmtId="185" fontId="33" fillId="3" borderId="65" xfId="4" applyNumberFormat="1" applyFont="1" applyFill="1" applyBorder="1" applyAlignment="1">
      <alignment horizontal="center" vertical="center"/>
    </xf>
    <xf numFmtId="185" fontId="33" fillId="3" borderId="28" xfId="4" applyNumberFormat="1" applyFont="1" applyFill="1" applyBorder="1" applyAlignment="1">
      <alignment horizontal="center" vertical="center"/>
    </xf>
    <xf numFmtId="185" fontId="33" fillId="3" borderId="16" xfId="4" applyNumberFormat="1" applyFont="1" applyFill="1" applyBorder="1" applyAlignment="1">
      <alignment horizontal="center" vertical="center"/>
    </xf>
    <xf numFmtId="0" fontId="23" fillId="3" borderId="0" xfId="4" applyFont="1" applyFill="1" applyBorder="1" applyAlignment="1">
      <alignment horizontal="center" vertical="center" wrapText="1"/>
    </xf>
    <xf numFmtId="0" fontId="23" fillId="3" borderId="0" xfId="4" applyFont="1" applyFill="1" applyBorder="1" applyAlignment="1">
      <alignment horizontal="center" vertical="center"/>
    </xf>
    <xf numFmtId="0" fontId="38" fillId="0" borderId="35" xfId="4" applyFont="1" applyFill="1" applyBorder="1" applyAlignment="1">
      <alignment vertical="center"/>
    </xf>
    <xf numFmtId="0" fontId="23" fillId="0" borderId="37" xfId="7" applyFont="1" applyBorder="1" applyAlignment="1">
      <alignment vertical="center"/>
    </xf>
    <xf numFmtId="0" fontId="38" fillId="0" borderId="11" xfId="4" applyFont="1" applyFill="1" applyBorder="1" applyAlignment="1">
      <alignment vertical="center"/>
    </xf>
    <xf numFmtId="0" fontId="23" fillId="0" borderId="33" xfId="7" applyFont="1" applyBorder="1" applyAlignment="1">
      <alignment vertical="center"/>
    </xf>
    <xf numFmtId="0" fontId="23" fillId="0" borderId="27" xfId="7" applyFont="1" applyBorder="1" applyAlignment="1">
      <alignment vertical="center"/>
    </xf>
    <xf numFmtId="0" fontId="23" fillId="0" borderId="26" xfId="7" applyFont="1" applyBorder="1" applyAlignment="1">
      <alignment vertical="center"/>
    </xf>
    <xf numFmtId="0" fontId="23" fillId="3" borderId="0" xfId="4" applyFont="1" applyFill="1" applyBorder="1" applyAlignment="1">
      <alignment horizontal="center" vertical="center" textRotation="255"/>
    </xf>
    <xf numFmtId="0" fontId="33" fillId="3" borderId="41" xfId="6" applyFont="1" applyFill="1" applyBorder="1" applyAlignment="1">
      <alignment horizontal="center" vertical="center" textRotation="255" wrapText="1"/>
    </xf>
    <xf numFmtId="0" fontId="33" fillId="3" borderId="40" xfId="6" applyFont="1" applyFill="1" applyBorder="1" applyAlignment="1">
      <alignment horizontal="center" vertical="center" textRotation="255" wrapText="1"/>
    </xf>
    <xf numFmtId="0" fontId="33" fillId="0" borderId="40" xfId="7" applyFont="1" applyBorder="1" applyAlignment="1">
      <alignment horizontal="center" vertical="center" textRotation="255" wrapText="1"/>
    </xf>
    <xf numFmtId="0" fontId="33" fillId="0" borderId="25" xfId="7" applyFont="1" applyBorder="1" applyAlignment="1">
      <alignment horizontal="center" vertical="center" textRotation="255" wrapText="1"/>
    </xf>
    <xf numFmtId="0" fontId="33" fillId="3" borderId="35" xfId="4" applyFont="1" applyFill="1" applyBorder="1" applyAlignment="1">
      <alignment horizontal="center" vertical="center"/>
    </xf>
    <xf numFmtId="0" fontId="33" fillId="3" borderId="36" xfId="4" applyFont="1" applyFill="1" applyBorder="1" applyAlignment="1">
      <alignment horizontal="center" vertical="center"/>
    </xf>
    <xf numFmtId="0" fontId="33" fillId="3" borderId="37" xfId="4" applyFont="1" applyFill="1" applyBorder="1" applyAlignment="1">
      <alignment horizontal="center" vertical="center"/>
    </xf>
    <xf numFmtId="0" fontId="33" fillId="3" borderId="11" xfId="4" applyFont="1" applyFill="1" applyBorder="1" applyAlignment="1">
      <alignment horizontal="center" vertical="center"/>
    </xf>
    <xf numFmtId="0" fontId="33" fillId="3" borderId="0" xfId="4" applyFont="1" applyFill="1" applyBorder="1" applyAlignment="1">
      <alignment horizontal="center" vertical="center"/>
    </xf>
    <xf numFmtId="0" fontId="33" fillId="3" borderId="33" xfId="4" applyFont="1" applyFill="1" applyBorder="1" applyAlignment="1">
      <alignment horizontal="center" vertical="center"/>
    </xf>
    <xf numFmtId="0" fontId="33" fillId="3" borderId="27" xfId="4" applyFont="1" applyFill="1" applyBorder="1" applyAlignment="1">
      <alignment horizontal="center" vertical="center"/>
    </xf>
    <xf numFmtId="0" fontId="33" fillId="3" borderId="31" xfId="4" applyFont="1" applyFill="1" applyBorder="1" applyAlignment="1">
      <alignment horizontal="center" vertical="center"/>
    </xf>
    <xf numFmtId="0" fontId="33" fillId="3" borderId="26" xfId="4" applyFont="1" applyFill="1" applyBorder="1" applyAlignment="1">
      <alignment horizontal="center" vertical="center"/>
    </xf>
    <xf numFmtId="0" fontId="37" fillId="3" borderId="35" xfId="4" applyFont="1" applyFill="1" applyBorder="1" applyAlignment="1">
      <alignment horizontal="center" vertical="center" wrapText="1"/>
    </xf>
    <xf numFmtId="0" fontId="37" fillId="3" borderId="36" xfId="4" applyFont="1" applyFill="1" applyBorder="1" applyAlignment="1">
      <alignment horizontal="center" vertical="center" wrapText="1"/>
    </xf>
    <xf numFmtId="0" fontId="37" fillId="3" borderId="37" xfId="4" applyFont="1" applyFill="1" applyBorder="1" applyAlignment="1">
      <alignment horizontal="center" vertical="center" wrapText="1"/>
    </xf>
    <xf numFmtId="0" fontId="37" fillId="3" borderId="11" xfId="4" applyFont="1" applyFill="1" applyBorder="1" applyAlignment="1">
      <alignment horizontal="center" vertical="center" wrapText="1"/>
    </xf>
    <xf numFmtId="0" fontId="37" fillId="3" borderId="0" xfId="4" applyFont="1" applyFill="1" applyBorder="1" applyAlignment="1">
      <alignment horizontal="center" vertical="center" wrapText="1"/>
    </xf>
    <xf numFmtId="0" fontId="37" fillId="3" borderId="33" xfId="4" applyFont="1" applyFill="1" applyBorder="1" applyAlignment="1">
      <alignment horizontal="center" vertical="center" wrapText="1"/>
    </xf>
    <xf numFmtId="0" fontId="37" fillId="3" borderId="27" xfId="4" applyFont="1" applyFill="1" applyBorder="1" applyAlignment="1">
      <alignment horizontal="center" vertical="center" wrapText="1"/>
    </xf>
    <xf numFmtId="0" fontId="37" fillId="3" borderId="31" xfId="4" applyFont="1" applyFill="1" applyBorder="1" applyAlignment="1">
      <alignment horizontal="center" vertical="center" wrapText="1"/>
    </xf>
    <xf numFmtId="0" fontId="37" fillId="3" borderId="26" xfId="4" applyFont="1" applyFill="1" applyBorder="1" applyAlignment="1">
      <alignment horizontal="center" vertical="center" wrapText="1"/>
    </xf>
    <xf numFmtId="0" fontId="37" fillId="3" borderId="35" xfId="6" applyFont="1" applyFill="1" applyBorder="1" applyAlignment="1">
      <alignment horizontal="center" vertical="center" wrapText="1"/>
    </xf>
    <xf numFmtId="0" fontId="37" fillId="3" borderId="36" xfId="6" applyFont="1" applyFill="1" applyBorder="1" applyAlignment="1">
      <alignment horizontal="center" vertical="center" wrapText="1"/>
    </xf>
    <xf numFmtId="0" fontId="37" fillId="3" borderId="37" xfId="6" applyFont="1" applyFill="1" applyBorder="1" applyAlignment="1">
      <alignment horizontal="center" vertical="center" wrapText="1"/>
    </xf>
    <xf numFmtId="0" fontId="37" fillId="3" borderId="11" xfId="6" applyFont="1" applyFill="1" applyBorder="1" applyAlignment="1">
      <alignment horizontal="center" vertical="center" wrapText="1"/>
    </xf>
    <xf numFmtId="0" fontId="37" fillId="3" borderId="0" xfId="6" applyFont="1" applyFill="1" applyBorder="1" applyAlignment="1">
      <alignment horizontal="center" vertical="center" wrapText="1"/>
    </xf>
    <xf numFmtId="0" fontId="37" fillId="3" borderId="33" xfId="6" applyFont="1" applyFill="1" applyBorder="1" applyAlignment="1">
      <alignment horizontal="center" vertical="center" wrapText="1"/>
    </xf>
    <xf numFmtId="0" fontId="37" fillId="3" borderId="27" xfId="6" applyFont="1" applyFill="1" applyBorder="1" applyAlignment="1">
      <alignment horizontal="center" vertical="center" wrapText="1"/>
    </xf>
    <xf numFmtId="0" fontId="37" fillId="3" borderId="31" xfId="6" applyFont="1" applyFill="1" applyBorder="1" applyAlignment="1">
      <alignment horizontal="center" vertical="center" wrapText="1"/>
    </xf>
    <xf numFmtId="0" fontId="37" fillId="3" borderId="26" xfId="6" applyFont="1" applyFill="1" applyBorder="1" applyAlignment="1">
      <alignment horizontal="center" vertical="center" wrapText="1"/>
    </xf>
    <xf numFmtId="0" fontId="37" fillId="3" borderId="35" xfId="4" applyFont="1" applyFill="1" applyBorder="1" applyAlignment="1">
      <alignment horizontal="center" vertical="center"/>
    </xf>
    <xf numFmtId="0" fontId="37" fillId="3" borderId="37" xfId="6" applyFont="1" applyFill="1" applyBorder="1" applyAlignment="1">
      <alignment horizontal="center" vertical="center"/>
    </xf>
    <xf numFmtId="0" fontId="37" fillId="3" borderId="11" xfId="4" applyFont="1" applyFill="1" applyBorder="1" applyAlignment="1">
      <alignment horizontal="center" vertical="center"/>
    </xf>
    <xf numFmtId="0" fontId="37" fillId="3" borderId="33" xfId="6" applyFont="1" applyFill="1" applyBorder="1" applyAlignment="1">
      <alignment horizontal="center" vertical="center"/>
    </xf>
    <xf numFmtId="0" fontId="37" fillId="3" borderId="27" xfId="6" applyFont="1" applyFill="1" applyBorder="1" applyAlignment="1">
      <alignment horizontal="center" vertical="center"/>
    </xf>
    <xf numFmtId="0" fontId="37" fillId="3" borderId="26" xfId="6" applyFont="1" applyFill="1" applyBorder="1" applyAlignment="1">
      <alignment horizontal="center" vertical="center"/>
    </xf>
    <xf numFmtId="0" fontId="33" fillId="3" borderId="0" xfId="4" applyFont="1" applyFill="1" applyAlignment="1">
      <alignment horizontal="left" vertical="top"/>
    </xf>
    <xf numFmtId="0" fontId="33" fillId="3" borderId="0" xfId="4" applyFont="1" applyFill="1" applyAlignment="1">
      <alignment horizontal="left" vertical="top" wrapText="1"/>
    </xf>
    <xf numFmtId="31" fontId="33" fillId="3" borderId="36" xfId="4" applyNumberFormat="1" applyFont="1" applyFill="1" applyBorder="1" applyAlignment="1">
      <alignment horizontal="left" vertical="center"/>
    </xf>
    <xf numFmtId="0" fontId="33" fillId="3" borderId="36" xfId="4" applyFont="1" applyFill="1" applyBorder="1" applyAlignment="1">
      <alignment horizontal="left" vertical="center"/>
    </xf>
    <xf numFmtId="0" fontId="33" fillId="3" borderId="37" xfId="4" applyFont="1" applyFill="1" applyBorder="1" applyAlignment="1">
      <alignment horizontal="left" vertical="center"/>
    </xf>
    <xf numFmtId="0" fontId="33" fillId="3" borderId="31" xfId="4" applyFont="1" applyFill="1" applyBorder="1" applyAlignment="1">
      <alignment horizontal="left" vertical="center"/>
    </xf>
    <xf numFmtId="0" fontId="33" fillId="3" borderId="26" xfId="4" applyFont="1" applyFill="1" applyBorder="1" applyAlignment="1">
      <alignment horizontal="left" vertical="center"/>
    </xf>
    <xf numFmtId="0" fontId="33" fillId="3" borderId="132" xfId="4" applyFont="1" applyFill="1" applyBorder="1" applyAlignment="1">
      <alignment horizontal="left" vertical="center"/>
    </xf>
    <xf numFmtId="0" fontId="33" fillId="3" borderId="133" xfId="4" applyFont="1" applyFill="1" applyBorder="1" applyAlignment="1">
      <alignment horizontal="left" vertical="center"/>
    </xf>
    <xf numFmtId="0" fontId="33" fillId="3" borderId="134" xfId="4" applyFont="1" applyFill="1" applyBorder="1" applyAlignment="1">
      <alignment horizontal="left" vertical="center"/>
    </xf>
    <xf numFmtId="0" fontId="33" fillId="3" borderId="35" xfId="4" applyFont="1" applyFill="1" applyBorder="1" applyAlignment="1">
      <alignment horizontal="left" vertical="center"/>
    </xf>
    <xf numFmtId="0" fontId="33" fillId="3" borderId="11" xfId="4" applyFont="1" applyFill="1" applyBorder="1" applyAlignment="1">
      <alignment horizontal="left" vertical="center"/>
    </xf>
    <xf numFmtId="0" fontId="33" fillId="3" borderId="0" xfId="4" applyFont="1" applyFill="1" applyBorder="1" applyAlignment="1">
      <alignment horizontal="left" vertical="center"/>
    </xf>
    <xf numFmtId="0" fontId="33" fillId="3" borderId="33" xfId="4" applyFont="1" applyFill="1" applyBorder="1" applyAlignment="1">
      <alignment horizontal="left" vertical="center"/>
    </xf>
    <xf numFmtId="0" fontId="33" fillId="3" borderId="35" xfId="5" applyFont="1" applyFill="1" applyBorder="1" applyAlignment="1">
      <alignment horizontal="center" vertical="center" wrapText="1"/>
    </xf>
    <xf numFmtId="0" fontId="33" fillId="3" borderId="36" xfId="5" applyFont="1" applyFill="1" applyBorder="1" applyAlignment="1">
      <alignment horizontal="center" vertical="center" wrapText="1"/>
    </xf>
    <xf numFmtId="49" fontId="33" fillId="3" borderId="36" xfId="5" applyNumberFormat="1" applyFont="1" applyFill="1" applyBorder="1" applyAlignment="1">
      <alignment horizontal="center" vertical="center" wrapText="1"/>
    </xf>
    <xf numFmtId="0" fontId="33" fillId="3" borderId="37" xfId="5" applyFont="1" applyFill="1" applyBorder="1" applyAlignment="1">
      <alignment horizontal="center" vertical="center" wrapText="1"/>
    </xf>
    <xf numFmtId="0" fontId="33" fillId="3" borderId="35" xfId="4" applyFont="1" applyFill="1" applyBorder="1" applyAlignment="1">
      <alignment horizontal="left" vertical="center" wrapText="1"/>
    </xf>
    <xf numFmtId="0" fontId="33" fillId="3" borderId="36" xfId="4" applyFont="1" applyFill="1" applyBorder="1" applyAlignment="1">
      <alignment horizontal="left" vertical="center" wrapText="1"/>
    </xf>
    <xf numFmtId="0" fontId="33" fillId="3" borderId="37" xfId="4" applyFont="1" applyFill="1" applyBorder="1" applyAlignment="1">
      <alignment horizontal="left" vertical="center" wrapText="1"/>
    </xf>
    <xf numFmtId="0" fontId="33" fillId="3" borderId="27" xfId="4" applyFont="1" applyFill="1" applyBorder="1" applyAlignment="1">
      <alignment horizontal="left" vertical="center" wrapText="1"/>
    </xf>
    <xf numFmtId="0" fontId="33" fillId="3" borderId="31" xfId="4" applyFont="1" applyFill="1" applyBorder="1" applyAlignment="1">
      <alignment horizontal="left" vertical="center" wrapText="1"/>
    </xf>
    <xf numFmtId="0" fontId="33" fillId="3" borderId="26" xfId="4" applyFont="1" applyFill="1" applyBorder="1" applyAlignment="1">
      <alignment horizontal="left" vertical="center" wrapText="1"/>
    </xf>
    <xf numFmtId="0" fontId="33" fillId="3" borderId="27" xfId="4" applyFont="1" applyFill="1" applyBorder="1" applyAlignment="1">
      <alignment horizontal="left" vertical="center"/>
    </xf>
    <xf numFmtId="0" fontId="33" fillId="3" borderId="126" xfId="4" applyFont="1" applyFill="1" applyBorder="1" applyAlignment="1">
      <alignment horizontal="left" vertical="center"/>
    </xf>
    <xf numFmtId="0" fontId="33" fillId="3" borderId="127" xfId="4" applyFont="1" applyFill="1" applyBorder="1" applyAlignment="1">
      <alignment horizontal="left" vertical="center"/>
    </xf>
    <xf numFmtId="0" fontId="33" fillId="3" borderId="128" xfId="4" applyFont="1" applyFill="1" applyBorder="1" applyAlignment="1">
      <alignment horizontal="left" vertical="center"/>
    </xf>
    <xf numFmtId="0" fontId="33" fillId="3" borderId="35" xfId="4" applyFont="1" applyFill="1" applyBorder="1" applyAlignment="1">
      <alignment horizontal="center" vertical="center" wrapText="1"/>
    </xf>
    <xf numFmtId="0" fontId="33" fillId="3" borderId="37" xfId="4" applyFont="1" applyFill="1" applyBorder="1" applyAlignment="1">
      <alignment horizontal="center" vertical="center" wrapText="1"/>
    </xf>
    <xf numFmtId="0" fontId="33" fillId="3" borderId="27" xfId="4" applyFont="1" applyFill="1" applyBorder="1" applyAlignment="1">
      <alignment horizontal="center" vertical="center" wrapText="1"/>
    </xf>
    <xf numFmtId="0" fontId="33" fillId="3" borderId="26" xfId="4" applyFont="1" applyFill="1" applyBorder="1" applyAlignment="1">
      <alignment horizontal="center" vertical="center" wrapText="1"/>
    </xf>
    <xf numFmtId="0" fontId="23" fillId="3" borderId="0" xfId="6" applyFont="1" applyFill="1" applyBorder="1" applyAlignment="1">
      <alignment horizontal="center" vertical="center" textRotation="255"/>
    </xf>
    <xf numFmtId="0" fontId="33" fillId="3" borderId="129" xfId="4" applyFont="1" applyFill="1" applyBorder="1" applyAlignment="1">
      <alignment horizontal="left" vertical="center"/>
    </xf>
    <xf numFmtId="0" fontId="33" fillId="3" borderId="130" xfId="4" applyFont="1" applyFill="1" applyBorder="1" applyAlignment="1">
      <alignment horizontal="left" vertical="center"/>
    </xf>
    <xf numFmtId="0" fontId="33" fillId="3" borderId="131" xfId="4" applyFont="1" applyFill="1" applyBorder="1" applyAlignment="1">
      <alignment horizontal="left" vertical="center"/>
    </xf>
    <xf numFmtId="0" fontId="23" fillId="0" borderId="27" xfId="7" applyFont="1" applyBorder="1" applyAlignment="1">
      <alignment horizontal="left" vertical="center"/>
    </xf>
    <xf numFmtId="0" fontId="23" fillId="0" borderId="31" xfId="7" applyFont="1" applyBorder="1" applyAlignment="1">
      <alignment horizontal="left" vertical="center"/>
    </xf>
    <xf numFmtId="0" fontId="23" fillId="0" borderId="26" xfId="7" applyFont="1" applyBorder="1" applyAlignment="1">
      <alignment horizontal="left" vertical="center"/>
    </xf>
    <xf numFmtId="0" fontId="23" fillId="3" borderId="129" xfId="4" applyFont="1" applyFill="1" applyBorder="1" applyAlignment="1">
      <alignment horizontal="left" vertical="center" wrapText="1"/>
    </xf>
    <xf numFmtId="0" fontId="23" fillId="3" borderId="130" xfId="4" applyFont="1" applyFill="1" applyBorder="1" applyAlignment="1">
      <alignment horizontal="left" vertical="center" wrapText="1"/>
    </xf>
    <xf numFmtId="0" fontId="23" fillId="3" borderId="131" xfId="4" applyFont="1" applyFill="1" applyBorder="1" applyAlignment="1">
      <alignment horizontal="left" vertical="center" wrapText="1"/>
    </xf>
    <xf numFmtId="0" fontId="23" fillId="0" borderId="27" xfId="7" applyFont="1" applyBorder="1" applyAlignment="1">
      <alignment horizontal="left" vertical="center" wrapText="1"/>
    </xf>
    <xf numFmtId="0" fontId="23" fillId="0" borderId="31" xfId="7" applyFont="1" applyBorder="1" applyAlignment="1">
      <alignment horizontal="left" vertical="center" wrapText="1"/>
    </xf>
    <xf numFmtId="0" fontId="23" fillId="0" borderId="26" xfId="7" applyFont="1" applyBorder="1" applyAlignment="1">
      <alignment horizontal="left" vertical="center" wrapText="1"/>
    </xf>
    <xf numFmtId="0" fontId="33" fillId="3" borderId="11" xfId="4" applyFont="1" applyFill="1" applyBorder="1" applyAlignment="1">
      <alignment horizontal="left" vertical="center" wrapText="1"/>
    </xf>
    <xf numFmtId="0" fontId="33" fillId="3" borderId="41" xfId="4" applyFont="1" applyFill="1" applyBorder="1" applyAlignment="1">
      <alignment horizontal="center" vertical="center" textRotation="255"/>
    </xf>
    <xf numFmtId="0" fontId="33" fillId="3" borderId="40" xfId="6" applyFont="1" applyFill="1" applyBorder="1" applyAlignment="1">
      <alignment horizontal="center" vertical="center" textRotation="255"/>
    </xf>
    <xf numFmtId="0" fontId="33" fillId="3" borderId="0" xfId="5" applyFont="1" applyFill="1" applyAlignment="1">
      <alignment horizontal="left" vertical="center" wrapText="1"/>
    </xf>
    <xf numFmtId="0" fontId="33" fillId="3" borderId="33" xfId="5" applyFont="1" applyFill="1" applyBorder="1" applyAlignment="1">
      <alignment horizontal="left" vertical="center" wrapText="1"/>
    </xf>
    <xf numFmtId="0" fontId="33" fillId="3" borderId="27" xfId="5" applyFont="1" applyFill="1" applyBorder="1" applyAlignment="1">
      <alignment horizontal="left" vertical="top" wrapText="1"/>
    </xf>
    <xf numFmtId="0" fontId="33" fillId="3" borderId="31" xfId="5" applyFont="1" applyFill="1" applyBorder="1" applyAlignment="1">
      <alignment horizontal="left" vertical="top" wrapText="1"/>
    </xf>
    <xf numFmtId="0" fontId="33" fillId="3" borderId="26" xfId="5" applyFont="1" applyFill="1" applyBorder="1" applyAlignment="1">
      <alignment horizontal="left" vertical="top" wrapText="1"/>
    </xf>
    <xf numFmtId="49" fontId="33" fillId="3" borderId="65" xfId="4" applyNumberFormat="1" applyFont="1" applyFill="1" applyBorder="1" applyAlignment="1">
      <alignment horizontal="left" vertical="center"/>
    </xf>
    <xf numFmtId="49" fontId="33" fillId="3" borderId="28" xfId="4" applyNumberFormat="1" applyFont="1" applyFill="1" applyBorder="1" applyAlignment="1">
      <alignment horizontal="left" vertical="center"/>
    </xf>
    <xf numFmtId="49" fontId="33" fillId="3" borderId="28" xfId="4" applyNumberFormat="1" applyFont="1" applyFill="1" applyBorder="1" applyAlignment="1">
      <alignment horizontal="center" vertical="center"/>
    </xf>
    <xf numFmtId="49" fontId="33" fillId="3" borderId="16" xfId="4" applyNumberFormat="1" applyFont="1" applyFill="1" applyBorder="1" applyAlignment="1">
      <alignment horizontal="center" vertical="center"/>
    </xf>
    <xf numFmtId="49" fontId="33" fillId="3" borderId="16" xfId="4" applyNumberFormat="1" applyFont="1" applyFill="1" applyBorder="1" applyAlignment="1">
      <alignment horizontal="left" vertical="center"/>
    </xf>
    <xf numFmtId="0" fontId="33" fillId="3" borderId="14" xfId="5" applyFont="1" applyFill="1" applyBorder="1" applyAlignment="1">
      <alignment horizontal="left" vertical="center"/>
    </xf>
    <xf numFmtId="0" fontId="33" fillId="3" borderId="35" xfId="4" applyFont="1" applyFill="1" applyBorder="1" applyAlignment="1">
      <alignment vertical="center"/>
    </xf>
    <xf numFmtId="0" fontId="33" fillId="3" borderId="36" xfId="4" applyFont="1" applyFill="1" applyBorder="1" applyAlignment="1">
      <alignment vertical="center"/>
    </xf>
    <xf numFmtId="0" fontId="33" fillId="3" borderId="37" xfId="4" applyFont="1" applyFill="1" applyBorder="1" applyAlignment="1">
      <alignment vertical="center"/>
    </xf>
    <xf numFmtId="0" fontId="23" fillId="0" borderId="65" xfId="7" applyFont="1" applyBorder="1" applyAlignment="1">
      <alignment horizontal="left" vertical="center"/>
    </xf>
    <xf numFmtId="0" fontId="23" fillId="0" borderId="28" xfId="7" applyFont="1" applyBorder="1" applyAlignment="1">
      <alignment horizontal="left" vertical="center"/>
    </xf>
    <xf numFmtId="0" fontId="23" fillId="0" borderId="16" xfId="7" applyFont="1" applyBorder="1" applyAlignment="1">
      <alignment horizontal="left" vertical="center"/>
    </xf>
    <xf numFmtId="0" fontId="33" fillId="3" borderId="11" xfId="5" applyFont="1" applyFill="1" applyBorder="1" applyAlignment="1">
      <alignment horizontal="left" vertical="center" wrapText="1"/>
    </xf>
    <xf numFmtId="0" fontId="33" fillId="3" borderId="11" xfId="5" applyFont="1" applyFill="1" applyBorder="1" applyAlignment="1">
      <alignment horizontal="left" vertical="top" wrapText="1"/>
    </xf>
    <xf numFmtId="0" fontId="33" fillId="3" borderId="0" xfId="5" applyFont="1" applyFill="1" applyAlignment="1">
      <alignment horizontal="left" vertical="top" wrapText="1"/>
    </xf>
    <xf numFmtId="0" fontId="33" fillId="3" borderId="33" xfId="5" applyFont="1" applyFill="1" applyBorder="1" applyAlignment="1">
      <alignment horizontal="left" vertical="top" wrapText="1"/>
    </xf>
    <xf numFmtId="0" fontId="33" fillId="3" borderId="0" xfId="4" applyFont="1" applyFill="1" applyAlignment="1">
      <alignment horizontal="center" vertical="center"/>
    </xf>
    <xf numFmtId="0" fontId="23" fillId="3" borderId="5" xfId="4" applyFont="1" applyFill="1" applyBorder="1" applyAlignment="1">
      <alignment horizontal="left" vertical="top" wrapText="1"/>
    </xf>
    <xf numFmtId="0" fontId="23" fillId="3" borderId="0" xfId="4" applyFont="1" applyFill="1" applyBorder="1" applyAlignment="1">
      <alignment horizontal="left" vertical="top" wrapText="1"/>
    </xf>
    <xf numFmtId="0" fontId="33" fillId="3" borderId="39" xfId="5" applyFont="1" applyFill="1" applyBorder="1" applyAlignment="1">
      <alignment horizontal="center" vertical="center" wrapText="1"/>
    </xf>
    <xf numFmtId="0" fontId="33" fillId="3" borderId="0" xfId="5" applyFont="1" applyFill="1" applyBorder="1" applyAlignment="1">
      <alignment horizontal="left" vertical="center" wrapText="1"/>
    </xf>
    <xf numFmtId="0" fontId="33" fillId="3" borderId="12" xfId="5" applyFont="1" applyFill="1" applyBorder="1" applyAlignment="1">
      <alignment horizontal="left" vertical="center" wrapText="1"/>
    </xf>
    <xf numFmtId="0" fontId="33" fillId="3" borderId="27" xfId="5" applyFont="1" applyFill="1" applyBorder="1" applyAlignment="1">
      <alignment horizontal="left" vertical="center" wrapText="1"/>
    </xf>
    <xf numFmtId="0" fontId="33" fillId="3" borderId="31" xfId="5" applyFont="1" applyFill="1" applyBorder="1" applyAlignment="1">
      <alignment horizontal="left" vertical="center" wrapText="1"/>
    </xf>
    <xf numFmtId="0" fontId="33" fillId="3" borderId="43" xfId="5" applyFont="1" applyFill="1" applyBorder="1" applyAlignment="1">
      <alignment horizontal="left" vertical="center" wrapText="1"/>
    </xf>
    <xf numFmtId="0" fontId="33" fillId="3" borderId="18" xfId="4" applyFont="1" applyFill="1" applyBorder="1" applyAlignment="1">
      <alignment horizontal="left" vertical="center"/>
    </xf>
    <xf numFmtId="0" fontId="33" fillId="3" borderId="19" xfId="4" applyFont="1" applyFill="1" applyBorder="1" applyAlignment="1">
      <alignment horizontal="left" vertical="center"/>
    </xf>
    <xf numFmtId="0" fontId="33" fillId="3" borderId="32" xfId="4" applyFont="1" applyFill="1" applyBorder="1" applyAlignment="1">
      <alignment horizontal="left" vertical="center"/>
    </xf>
    <xf numFmtId="0" fontId="33" fillId="3" borderId="46" xfId="4" applyFont="1" applyFill="1" applyBorder="1" applyAlignment="1">
      <alignment horizontal="center" vertical="center" textRotation="255"/>
    </xf>
    <xf numFmtId="0" fontId="33" fillId="3" borderId="151" xfId="6" applyFont="1" applyFill="1" applyBorder="1" applyAlignment="1">
      <alignment horizontal="center" vertical="center" textRotation="255"/>
    </xf>
    <xf numFmtId="0" fontId="33" fillId="3" borderId="153" xfId="6" applyFont="1" applyFill="1" applyBorder="1" applyAlignment="1">
      <alignment horizontal="center" vertical="center" textRotation="255"/>
    </xf>
    <xf numFmtId="0" fontId="33" fillId="3" borderId="4" xfId="4" applyFont="1" applyFill="1" applyBorder="1" applyAlignment="1">
      <alignment horizontal="left" vertical="center"/>
    </xf>
    <xf numFmtId="0" fontId="33" fillId="3" borderId="5" xfId="4" applyFont="1" applyFill="1" applyBorder="1" applyAlignment="1">
      <alignment horizontal="left" vertical="center"/>
    </xf>
    <xf numFmtId="0" fontId="33" fillId="3" borderId="34" xfId="4" applyFont="1" applyFill="1" applyBorder="1" applyAlignment="1">
      <alignment horizontal="left" vertical="center"/>
    </xf>
    <xf numFmtId="0" fontId="33" fillId="3" borderId="148" xfId="4" applyFont="1" applyFill="1" applyBorder="1" applyAlignment="1">
      <alignment horizontal="left" vertical="center"/>
    </xf>
    <xf numFmtId="0" fontId="33" fillId="3" borderId="149" xfId="4" applyFont="1" applyFill="1" applyBorder="1" applyAlignment="1">
      <alignment horizontal="left" vertical="center"/>
    </xf>
    <xf numFmtId="0" fontId="33" fillId="3" borderId="158" xfId="4" applyFont="1" applyFill="1" applyBorder="1" applyAlignment="1">
      <alignment horizontal="left" vertical="center"/>
    </xf>
    <xf numFmtId="0" fontId="33" fillId="3" borderId="4" xfId="4" applyFont="1" applyFill="1" applyBorder="1" applyAlignment="1">
      <alignment horizontal="center" vertical="center"/>
    </xf>
    <xf numFmtId="0" fontId="33" fillId="3" borderId="5" xfId="4" applyFont="1" applyFill="1" applyBorder="1" applyAlignment="1">
      <alignment horizontal="center" vertical="center"/>
    </xf>
    <xf numFmtId="0" fontId="33" fillId="3" borderId="34" xfId="4" applyFont="1" applyFill="1" applyBorder="1" applyAlignment="1">
      <alignment horizontal="center" vertical="center"/>
    </xf>
    <xf numFmtId="185" fontId="33" fillId="3" borderId="4" xfId="4" applyNumberFormat="1" applyFont="1" applyFill="1" applyBorder="1" applyAlignment="1">
      <alignment horizontal="left" vertical="center"/>
    </xf>
    <xf numFmtId="185" fontId="33" fillId="3" borderId="5" xfId="4" applyNumberFormat="1" applyFont="1" applyFill="1" applyBorder="1" applyAlignment="1">
      <alignment horizontal="left" vertical="center"/>
    </xf>
    <xf numFmtId="185" fontId="33" fillId="3" borderId="6" xfId="4" applyNumberFormat="1" applyFont="1" applyFill="1" applyBorder="1" applyAlignment="1">
      <alignment horizontal="left" vertical="center"/>
    </xf>
    <xf numFmtId="185" fontId="33" fillId="3" borderId="27" xfId="4" applyNumberFormat="1" applyFont="1" applyFill="1" applyBorder="1" applyAlignment="1">
      <alignment horizontal="left" vertical="center"/>
    </xf>
    <xf numFmtId="185" fontId="33" fillId="3" borderId="31" xfId="4" applyNumberFormat="1" applyFont="1" applyFill="1" applyBorder="1" applyAlignment="1">
      <alignment horizontal="left" vertical="center"/>
    </xf>
    <xf numFmtId="185" fontId="33" fillId="3" borderId="43" xfId="4" applyNumberFormat="1" applyFont="1" applyFill="1" applyBorder="1" applyAlignment="1">
      <alignment horizontal="left" vertical="center"/>
    </xf>
    <xf numFmtId="0" fontId="33" fillId="3" borderId="18" xfId="5" applyFont="1" applyFill="1" applyBorder="1" applyAlignment="1">
      <alignment horizontal="left" vertical="center" wrapText="1"/>
    </xf>
    <xf numFmtId="0" fontId="33" fillId="3" borderId="19" xfId="5" applyFont="1" applyFill="1" applyBorder="1" applyAlignment="1">
      <alignment horizontal="left" vertical="center" wrapText="1"/>
    </xf>
    <xf numFmtId="0" fontId="33" fillId="3" borderId="20" xfId="5" applyFont="1" applyFill="1" applyBorder="1" applyAlignment="1">
      <alignment horizontal="left" vertical="center" wrapText="1"/>
    </xf>
    <xf numFmtId="0" fontId="33" fillId="3" borderId="151" xfId="4" applyFont="1" applyFill="1" applyBorder="1" applyAlignment="1">
      <alignment horizontal="center" vertical="center" textRotation="255"/>
    </xf>
    <xf numFmtId="0" fontId="33" fillId="3" borderId="153" xfId="4" applyFont="1" applyFill="1" applyBorder="1" applyAlignment="1">
      <alignment horizontal="center" vertical="center" textRotation="255"/>
    </xf>
    <xf numFmtId="0" fontId="33" fillId="3" borderId="69" xfId="4" applyFont="1" applyFill="1" applyBorder="1" applyAlignment="1">
      <alignment horizontal="left" vertical="center"/>
    </xf>
    <xf numFmtId="0" fontId="33" fillId="3" borderId="8" xfId="4" applyFont="1" applyFill="1" applyBorder="1" applyAlignment="1">
      <alignment horizontal="left" vertical="center"/>
    </xf>
    <xf numFmtId="0" fontId="33" fillId="3" borderId="68" xfId="4" applyFont="1" applyFill="1" applyBorder="1" applyAlignment="1">
      <alignment horizontal="left" vertical="center"/>
    </xf>
    <xf numFmtId="0" fontId="33" fillId="3" borderId="69" xfId="5" applyFont="1" applyFill="1" applyBorder="1" applyAlignment="1">
      <alignment horizontal="center" vertical="top" wrapText="1"/>
    </xf>
    <xf numFmtId="0" fontId="33" fillId="3" borderId="8" xfId="5" applyFont="1" applyFill="1" applyBorder="1" applyAlignment="1">
      <alignment horizontal="center" vertical="top" wrapText="1"/>
    </xf>
    <xf numFmtId="0" fontId="33" fillId="3" borderId="68" xfId="5" applyFont="1" applyFill="1" applyBorder="1" applyAlignment="1">
      <alignment horizontal="center" vertical="top" wrapText="1"/>
    </xf>
    <xf numFmtId="185" fontId="33" fillId="3" borderId="65" xfId="5" applyNumberFormat="1" applyFont="1" applyFill="1" applyBorder="1" applyAlignment="1">
      <alignment horizontal="left" vertical="center" wrapText="1" indent="1"/>
    </xf>
    <xf numFmtId="185" fontId="33" fillId="3" borderId="28" xfId="5" applyNumberFormat="1" applyFont="1" applyFill="1" applyBorder="1" applyAlignment="1">
      <alignment horizontal="left" vertical="center" wrapText="1" indent="1"/>
    </xf>
    <xf numFmtId="185" fontId="33" fillId="3" borderId="29" xfId="5" applyNumberFormat="1" applyFont="1" applyFill="1" applyBorder="1" applyAlignment="1">
      <alignment horizontal="left" vertical="center" wrapText="1" indent="1"/>
    </xf>
    <xf numFmtId="0" fontId="33" fillId="3" borderId="43" xfId="4" applyFont="1" applyFill="1" applyBorder="1" applyAlignment="1">
      <alignment horizontal="center" vertical="center"/>
    </xf>
    <xf numFmtId="0" fontId="33" fillId="3" borderId="157" xfId="4" applyFont="1" applyFill="1" applyBorder="1" applyAlignment="1">
      <alignment horizontal="left" vertical="center"/>
    </xf>
    <xf numFmtId="0" fontId="33" fillId="3" borderId="132" xfId="4" applyFont="1" applyFill="1" applyBorder="1" applyAlignment="1">
      <alignment horizontal="left" vertical="center" wrapText="1"/>
    </xf>
    <xf numFmtId="0" fontId="33" fillId="3" borderId="133" xfId="4" applyFont="1" applyFill="1" applyBorder="1" applyAlignment="1">
      <alignment horizontal="left" vertical="center" wrapText="1"/>
    </xf>
    <xf numFmtId="0" fontId="33" fillId="3" borderId="152" xfId="4" applyFont="1" applyFill="1" applyBorder="1" applyAlignment="1">
      <alignment horizontal="left" vertical="center" wrapText="1"/>
    </xf>
    <xf numFmtId="185" fontId="33" fillId="3" borderId="27" xfId="4" applyNumberFormat="1" applyFont="1" applyFill="1" applyBorder="1" applyAlignment="1">
      <alignment horizontal="left" vertical="top"/>
    </xf>
    <xf numFmtId="185" fontId="33" fillId="3" borderId="31" xfId="4" applyNumberFormat="1" applyFont="1" applyFill="1" applyBorder="1" applyAlignment="1">
      <alignment horizontal="left" vertical="top"/>
    </xf>
    <xf numFmtId="185" fontId="33" fillId="3" borderId="43" xfId="4" applyNumberFormat="1" applyFont="1" applyFill="1" applyBorder="1" applyAlignment="1">
      <alignment horizontal="left" vertical="top"/>
    </xf>
    <xf numFmtId="0" fontId="33" fillId="3" borderId="35" xfId="4" applyFont="1" applyFill="1" applyBorder="1" applyAlignment="1">
      <alignment horizontal="left" vertical="top" wrapText="1"/>
    </xf>
    <xf numFmtId="0" fontId="33" fillId="3" borderId="36" xfId="4" applyFont="1" applyFill="1" applyBorder="1" applyAlignment="1">
      <alignment horizontal="left" vertical="top" wrapText="1"/>
    </xf>
    <xf numFmtId="0" fontId="33" fillId="3" borderId="37" xfId="4" applyFont="1" applyFill="1" applyBorder="1" applyAlignment="1">
      <alignment horizontal="left" vertical="top" wrapText="1"/>
    </xf>
    <xf numFmtId="0" fontId="33" fillId="3" borderId="27" xfId="4" applyFont="1" applyFill="1" applyBorder="1" applyAlignment="1">
      <alignment horizontal="left" vertical="top" wrapText="1"/>
    </xf>
    <xf numFmtId="0" fontId="33" fillId="3" borderId="31" xfId="4" applyFont="1" applyFill="1" applyBorder="1" applyAlignment="1">
      <alignment horizontal="left" vertical="top" wrapText="1"/>
    </xf>
    <xf numFmtId="0" fontId="33" fillId="3" borderId="26" xfId="4" applyFont="1" applyFill="1" applyBorder="1" applyAlignment="1">
      <alignment horizontal="left" vertical="top" wrapText="1"/>
    </xf>
    <xf numFmtId="0" fontId="33" fillId="3" borderId="35" xfId="4" applyFont="1" applyFill="1" applyBorder="1" applyAlignment="1">
      <alignment horizontal="left" vertical="top"/>
    </xf>
    <xf numFmtId="0" fontId="33" fillId="3" borderId="36" xfId="4" applyFont="1" applyFill="1" applyBorder="1" applyAlignment="1">
      <alignment horizontal="left" vertical="top"/>
    </xf>
    <xf numFmtId="0" fontId="33" fillId="3" borderId="39" xfId="4" applyFont="1" applyFill="1" applyBorder="1" applyAlignment="1">
      <alignment horizontal="left" vertical="top"/>
    </xf>
    <xf numFmtId="0" fontId="33" fillId="3" borderId="150" xfId="4" applyFont="1" applyFill="1" applyBorder="1" applyAlignment="1">
      <alignment horizontal="left" vertical="center"/>
    </xf>
    <xf numFmtId="49" fontId="33" fillId="3" borderId="29" xfId="4" applyNumberFormat="1" applyFont="1" applyFill="1" applyBorder="1" applyAlignment="1">
      <alignment horizontal="left" vertical="center"/>
    </xf>
    <xf numFmtId="0" fontId="33" fillId="3" borderId="0" xfId="4" applyFont="1" applyFill="1" applyAlignment="1">
      <alignment horizontal="right" vertical="center"/>
    </xf>
    <xf numFmtId="49" fontId="33" fillId="0" borderId="36" xfId="6" applyNumberFormat="1" applyFont="1" applyFill="1" applyBorder="1" applyAlignment="1">
      <alignment horizontal="left" vertical="center"/>
    </xf>
    <xf numFmtId="49" fontId="33" fillId="0" borderId="36" xfId="4" applyNumberFormat="1" applyFont="1" applyFill="1" applyBorder="1" applyAlignment="1">
      <alignment horizontal="left" vertical="top" wrapText="1"/>
    </xf>
    <xf numFmtId="49" fontId="33" fillId="0" borderId="0" xfId="4" applyNumberFormat="1" applyFont="1" applyFill="1" applyBorder="1" applyAlignment="1">
      <alignment horizontal="left" vertical="top" wrapText="1"/>
    </xf>
    <xf numFmtId="49" fontId="33" fillId="0" borderId="35" xfId="4" applyNumberFormat="1" applyFont="1" applyFill="1" applyBorder="1" applyAlignment="1">
      <alignment vertical="center" shrinkToFit="1"/>
    </xf>
    <xf numFmtId="0" fontId="23" fillId="0" borderId="36" xfId="7" applyFont="1" applyBorder="1" applyAlignment="1">
      <alignment vertical="center" shrinkToFit="1"/>
    </xf>
    <xf numFmtId="0" fontId="23" fillId="0" borderId="37" xfId="7" applyFont="1" applyBorder="1" applyAlignment="1">
      <alignment vertical="center" shrinkToFit="1"/>
    </xf>
    <xf numFmtId="49" fontId="33" fillId="0" borderId="35" xfId="4" applyNumberFormat="1" applyFont="1" applyFill="1" applyBorder="1" applyAlignment="1">
      <alignment horizontal="center" vertical="center"/>
    </xf>
    <xf numFmtId="49" fontId="33" fillId="0" borderId="37" xfId="4" applyNumberFormat="1" applyFont="1" applyFill="1" applyBorder="1" applyAlignment="1">
      <alignment horizontal="center" vertical="center"/>
    </xf>
    <xf numFmtId="49" fontId="33" fillId="0" borderId="11" xfId="4" applyNumberFormat="1" applyFont="1" applyFill="1" applyBorder="1" applyAlignment="1">
      <alignment horizontal="left" vertical="top" wrapText="1"/>
    </xf>
    <xf numFmtId="49" fontId="33" fillId="0" borderId="33" xfId="4" applyNumberFormat="1" applyFont="1" applyFill="1" applyBorder="1" applyAlignment="1">
      <alignment horizontal="left" vertical="top" wrapText="1"/>
    </xf>
    <xf numFmtId="49" fontId="33" fillId="0" borderId="27" xfId="4" applyNumberFormat="1" applyFont="1" applyFill="1" applyBorder="1" applyAlignment="1">
      <alignment horizontal="left" vertical="top" wrapText="1"/>
    </xf>
    <xf numFmtId="49" fontId="33" fillId="0" borderId="31" xfId="4" applyNumberFormat="1" applyFont="1" applyFill="1" applyBorder="1" applyAlignment="1">
      <alignment horizontal="left" vertical="top" wrapText="1"/>
    </xf>
    <xf numFmtId="49" fontId="33" fillId="0" borderId="26" xfId="4" applyNumberFormat="1" applyFont="1" applyFill="1" applyBorder="1" applyAlignment="1">
      <alignment horizontal="left" vertical="top" wrapText="1"/>
    </xf>
    <xf numFmtId="0" fontId="33" fillId="0" borderId="65" xfId="4" applyNumberFormat="1" applyFont="1" applyFill="1" applyBorder="1" applyAlignment="1">
      <alignment horizontal="left" vertical="center" shrinkToFit="1"/>
    </xf>
    <xf numFmtId="0" fontId="33" fillId="0" borderId="28" xfId="4" applyNumberFormat="1" applyFont="1" applyFill="1" applyBorder="1" applyAlignment="1">
      <alignment horizontal="left" vertical="center" shrinkToFit="1"/>
    </xf>
    <xf numFmtId="0" fontId="33" fillId="0" borderId="16" xfId="4" applyNumberFormat="1" applyFont="1" applyFill="1" applyBorder="1" applyAlignment="1">
      <alignment horizontal="left" vertical="center" shrinkToFit="1"/>
    </xf>
    <xf numFmtId="49" fontId="33" fillId="0" borderId="65" xfId="4" applyNumberFormat="1" applyFont="1" applyFill="1" applyBorder="1" applyAlignment="1">
      <alignment horizontal="center" vertical="center"/>
    </xf>
    <xf numFmtId="49" fontId="33" fillId="0" borderId="28" xfId="4" applyNumberFormat="1" applyFont="1" applyFill="1" applyBorder="1" applyAlignment="1">
      <alignment horizontal="center" vertical="center"/>
    </xf>
    <xf numFmtId="49" fontId="33" fillId="0" borderId="16" xfId="4" applyNumberFormat="1" applyFont="1" applyFill="1" applyBorder="1" applyAlignment="1">
      <alignment horizontal="center" vertical="center"/>
    </xf>
    <xf numFmtId="49" fontId="33" fillId="0" borderId="35" xfId="4" applyNumberFormat="1" applyFont="1" applyBorder="1" applyAlignment="1">
      <alignment horizontal="center" vertical="center"/>
    </xf>
    <xf numFmtId="49" fontId="33" fillId="0" borderId="37" xfId="4" applyNumberFormat="1" applyFont="1" applyBorder="1" applyAlignment="1">
      <alignment horizontal="center" vertical="center"/>
    </xf>
    <xf numFmtId="49" fontId="33" fillId="0" borderId="11" xfId="5" applyNumberFormat="1" applyFont="1" applyBorder="1" applyAlignment="1">
      <alignment horizontal="left" vertical="top" wrapText="1"/>
    </xf>
    <xf numFmtId="49" fontId="33" fillId="0" borderId="0" xfId="5" applyNumberFormat="1" applyFont="1" applyAlignment="1">
      <alignment horizontal="left" vertical="top" wrapText="1"/>
    </xf>
    <xf numFmtId="49" fontId="33" fillId="0" borderId="33" xfId="5" applyNumberFormat="1" applyFont="1" applyBorder="1" applyAlignment="1">
      <alignment horizontal="left" vertical="top" wrapText="1"/>
    </xf>
    <xf numFmtId="49" fontId="33" fillId="0" borderId="27" xfId="5" applyNumberFormat="1" applyFont="1" applyBorder="1" applyAlignment="1">
      <alignment horizontal="left" vertical="top" wrapText="1"/>
    </xf>
    <xf numFmtId="49" fontId="33" fillId="0" borderId="31" xfId="5" applyNumberFormat="1" applyFont="1" applyBorder="1" applyAlignment="1">
      <alignment horizontal="left" vertical="top" wrapText="1"/>
    </xf>
    <xf numFmtId="49" fontId="33" fillId="0" borderId="26" xfId="5" applyNumberFormat="1" applyFont="1" applyBorder="1" applyAlignment="1">
      <alignment horizontal="left" vertical="top" wrapText="1"/>
    </xf>
    <xf numFmtId="49" fontId="33" fillId="0" borderId="65" xfId="4" applyNumberFormat="1" applyFont="1" applyBorder="1" applyAlignment="1">
      <alignment horizontal="left" vertical="center" wrapText="1"/>
    </xf>
    <xf numFmtId="49" fontId="33" fillId="0" borderId="28" xfId="4" applyNumberFormat="1" applyFont="1" applyBorder="1" applyAlignment="1">
      <alignment horizontal="left" vertical="center" wrapText="1"/>
    </xf>
    <xf numFmtId="49" fontId="33" fillId="0" borderId="16" xfId="4" applyNumberFormat="1" applyFont="1" applyBorder="1" applyAlignment="1">
      <alignment horizontal="left" vertical="center" wrapText="1"/>
    </xf>
    <xf numFmtId="49" fontId="33" fillId="0" borderId="36" xfId="4" applyNumberFormat="1" applyFont="1" applyFill="1" applyBorder="1" applyAlignment="1">
      <alignment horizontal="center" vertical="center"/>
    </xf>
    <xf numFmtId="49" fontId="33" fillId="0" borderId="11" xfId="4" applyNumberFormat="1" applyFont="1" applyFill="1" applyBorder="1" applyAlignment="1">
      <alignment horizontal="center" vertical="center"/>
    </xf>
    <xf numFmtId="49" fontId="33" fillId="0" borderId="0" xfId="4" applyNumberFormat="1" applyFont="1" applyFill="1" applyBorder="1" applyAlignment="1">
      <alignment horizontal="center" vertical="center"/>
    </xf>
    <xf numFmtId="49" fontId="33" fillId="0" borderId="33" xfId="4" applyNumberFormat="1" applyFont="1" applyFill="1" applyBorder="1" applyAlignment="1">
      <alignment horizontal="center" vertical="center"/>
    </xf>
    <xf numFmtId="49" fontId="33" fillId="0" borderId="27" xfId="4" applyNumberFormat="1" applyFont="1" applyFill="1" applyBorder="1" applyAlignment="1">
      <alignment horizontal="center" vertical="center"/>
    </xf>
    <xf numFmtId="49" fontId="33" fillId="0" borderId="31" xfId="4" applyNumberFormat="1" applyFont="1" applyFill="1" applyBorder="1" applyAlignment="1">
      <alignment horizontal="center" vertical="center"/>
    </xf>
    <xf numFmtId="49" fontId="33" fillId="0" borderId="26" xfId="4" applyNumberFormat="1" applyFont="1" applyFill="1" applyBorder="1" applyAlignment="1">
      <alignment horizontal="center" vertical="center"/>
    </xf>
    <xf numFmtId="49" fontId="33" fillId="0" borderId="35" xfId="5" applyNumberFormat="1" applyFont="1" applyBorder="1" applyAlignment="1">
      <alignment horizontal="left" vertical="top"/>
    </xf>
    <xf numFmtId="49" fontId="33" fillId="0" borderId="36" xfId="5" applyNumberFormat="1" applyFont="1" applyBorder="1" applyAlignment="1">
      <alignment horizontal="left" vertical="top"/>
    </xf>
    <xf numFmtId="49" fontId="33" fillId="0" borderId="27" xfId="5" applyNumberFormat="1" applyFont="1" applyBorder="1" applyAlignment="1">
      <alignment horizontal="left" vertical="top"/>
    </xf>
    <xf numFmtId="49" fontId="33" fillId="0" borderId="31" xfId="5" applyNumberFormat="1" applyFont="1" applyBorder="1" applyAlignment="1">
      <alignment horizontal="left" vertical="top"/>
    </xf>
    <xf numFmtId="49" fontId="33" fillId="0" borderId="36" xfId="5" applyNumberFormat="1" applyFont="1" applyBorder="1" applyAlignment="1">
      <alignment horizontal="left" vertical="center" wrapText="1"/>
    </xf>
    <xf numFmtId="49" fontId="33" fillId="0" borderId="37" xfId="5" applyNumberFormat="1" applyFont="1" applyBorder="1" applyAlignment="1">
      <alignment horizontal="left" vertical="center" wrapText="1"/>
    </xf>
    <xf numFmtId="49" fontId="33" fillId="0" borderId="31" xfId="5" applyNumberFormat="1" applyFont="1" applyBorder="1" applyAlignment="1">
      <alignment horizontal="left" vertical="center" wrapText="1"/>
    </xf>
    <xf numFmtId="49" fontId="33" fillId="0" borderId="26" xfId="5" applyNumberFormat="1" applyFont="1" applyBorder="1" applyAlignment="1">
      <alignment horizontal="left" vertical="center" wrapText="1"/>
    </xf>
    <xf numFmtId="49" fontId="33" fillId="0" borderId="35" xfId="5" applyNumberFormat="1" applyFont="1" applyBorder="1" applyAlignment="1">
      <alignment horizontal="left" vertical="center"/>
    </xf>
    <xf numFmtId="49" fontId="33" fillId="0" borderId="36" xfId="5" applyNumberFormat="1" applyFont="1" applyBorder="1" applyAlignment="1">
      <alignment horizontal="left" vertical="center"/>
    </xf>
    <xf numFmtId="49" fontId="33" fillId="0" borderId="37" xfId="5" applyNumberFormat="1" applyFont="1" applyBorder="1" applyAlignment="1">
      <alignment horizontal="left" vertical="center"/>
    </xf>
    <xf numFmtId="49" fontId="23" fillId="0" borderId="0" xfId="4" applyNumberFormat="1" applyFont="1" applyAlignment="1">
      <alignment horizontal="left" vertical="top"/>
    </xf>
    <xf numFmtId="49" fontId="23" fillId="0" borderId="0" xfId="4" applyNumberFormat="1" applyFont="1" applyAlignment="1">
      <alignment horizontal="left" vertical="top" wrapText="1"/>
    </xf>
    <xf numFmtId="49" fontId="33" fillId="0" borderId="65" xfId="5" applyNumberFormat="1" applyFont="1" applyFill="1" applyBorder="1" applyAlignment="1">
      <alignment horizontal="left" vertical="center"/>
    </xf>
    <xf numFmtId="49" fontId="33" fillId="0" borderId="28" xfId="5" applyNumberFormat="1" applyFont="1" applyFill="1" applyBorder="1" applyAlignment="1">
      <alignment horizontal="left" vertical="center"/>
    </xf>
    <xf numFmtId="49" fontId="33" fillId="0" borderId="16" xfId="5" applyNumberFormat="1" applyFont="1" applyFill="1" applyBorder="1" applyAlignment="1">
      <alignment horizontal="left" vertical="center"/>
    </xf>
    <xf numFmtId="49" fontId="0" fillId="0" borderId="0" xfId="4" applyNumberFormat="1" applyFont="1" applyFill="1" applyAlignment="1">
      <alignment horizontal="center" vertical="center"/>
    </xf>
    <xf numFmtId="49" fontId="23" fillId="0" borderId="0" xfId="4" applyNumberFormat="1" applyFont="1" applyFill="1" applyAlignment="1">
      <alignment horizontal="center" vertical="center"/>
    </xf>
    <xf numFmtId="49" fontId="23" fillId="0" borderId="0" xfId="4" applyNumberFormat="1" applyFont="1" applyFill="1" applyAlignment="1">
      <alignment horizontal="right" vertical="center"/>
    </xf>
    <xf numFmtId="49" fontId="33" fillId="0" borderId="36" xfId="4" applyNumberFormat="1" applyFont="1" applyBorder="1" applyAlignment="1">
      <alignment horizontal="center" vertical="center"/>
    </xf>
    <xf numFmtId="49" fontId="33" fillId="0" borderId="0" xfId="4" applyNumberFormat="1" applyFont="1" applyBorder="1" applyAlignment="1">
      <alignment horizontal="center" vertical="center"/>
    </xf>
    <xf numFmtId="49" fontId="33" fillId="0" borderId="31" xfId="4" applyNumberFormat="1" applyFont="1" applyBorder="1" applyAlignment="1">
      <alignment horizontal="center" vertical="center"/>
    </xf>
    <xf numFmtId="49" fontId="33" fillId="0" borderId="33" xfId="4" applyNumberFormat="1" applyFont="1" applyBorder="1" applyAlignment="1">
      <alignment horizontal="center" vertical="center"/>
    </xf>
    <xf numFmtId="49" fontId="33" fillId="0" borderId="26" xfId="4" applyNumberFormat="1" applyFont="1" applyBorder="1" applyAlignment="1">
      <alignment horizontal="center" vertical="center"/>
    </xf>
    <xf numFmtId="49" fontId="33" fillId="0" borderId="35" xfId="4" applyNumberFormat="1" applyFont="1" applyFill="1" applyBorder="1" applyAlignment="1">
      <alignment horizontal="left" vertical="center"/>
    </xf>
    <xf numFmtId="49" fontId="33" fillId="0" borderId="36" xfId="4" applyNumberFormat="1" applyFont="1" applyFill="1" applyBorder="1" applyAlignment="1">
      <alignment horizontal="left" vertical="center"/>
    </xf>
    <xf numFmtId="49" fontId="33" fillId="0" borderId="37" xfId="4" applyNumberFormat="1" applyFont="1" applyFill="1" applyBorder="1" applyAlignment="1">
      <alignment horizontal="left" vertical="center"/>
    </xf>
    <xf numFmtId="49" fontId="33" fillId="0" borderId="11" xfId="4" applyNumberFormat="1" applyFont="1" applyFill="1" applyBorder="1" applyAlignment="1">
      <alignment horizontal="left" vertical="center"/>
    </xf>
    <xf numFmtId="49" fontId="33" fillId="0" borderId="0" xfId="4" applyNumberFormat="1" applyFont="1" applyFill="1" applyBorder="1" applyAlignment="1">
      <alignment horizontal="left" vertical="center"/>
    </xf>
    <xf numFmtId="49" fontId="33" fillId="0" borderId="33" xfId="4" applyNumberFormat="1" applyFont="1" applyFill="1" applyBorder="1" applyAlignment="1">
      <alignment horizontal="left" vertical="center"/>
    </xf>
    <xf numFmtId="49" fontId="33" fillId="0" borderId="27" xfId="4" applyNumberFormat="1" applyFont="1" applyFill="1" applyBorder="1" applyAlignment="1">
      <alignment horizontal="left" vertical="center"/>
    </xf>
    <xf numFmtId="49" fontId="33" fillId="0" borderId="31" xfId="4" applyNumberFormat="1" applyFont="1" applyFill="1" applyBorder="1" applyAlignment="1">
      <alignment horizontal="left" vertical="center"/>
    </xf>
    <xf numFmtId="49" fontId="33" fillId="0" borderId="26" xfId="4" applyNumberFormat="1" applyFont="1" applyFill="1" applyBorder="1" applyAlignment="1">
      <alignment horizontal="left" vertical="center"/>
    </xf>
    <xf numFmtId="49" fontId="33" fillId="0" borderId="11" xfId="4" applyNumberFormat="1" applyFont="1" applyBorder="1" applyAlignment="1">
      <alignment horizontal="center" vertical="center"/>
    </xf>
    <xf numFmtId="49" fontId="33" fillId="0" borderId="27" xfId="4" applyNumberFormat="1" applyFont="1" applyBorder="1" applyAlignment="1">
      <alignment horizontal="center" vertical="center"/>
    </xf>
    <xf numFmtId="49" fontId="33" fillId="0" borderId="35" xfId="4" applyNumberFormat="1" applyFont="1" applyBorder="1" applyAlignment="1">
      <alignment horizontal="left" vertical="center" wrapText="1"/>
    </xf>
    <xf numFmtId="49" fontId="33" fillId="0" borderId="36" xfId="4" applyNumberFormat="1" applyFont="1" applyBorder="1" applyAlignment="1">
      <alignment horizontal="left" vertical="center" wrapText="1"/>
    </xf>
    <xf numFmtId="49" fontId="33" fillId="0" borderId="37" xfId="4" applyNumberFormat="1" applyFont="1" applyBorder="1" applyAlignment="1">
      <alignment horizontal="left" vertical="center" wrapText="1"/>
    </xf>
    <xf numFmtId="49" fontId="33" fillId="0" borderId="11" xfId="4" applyNumberFormat="1" applyFont="1" applyBorder="1" applyAlignment="1">
      <alignment horizontal="left" vertical="center" wrapText="1"/>
    </xf>
    <xf numFmtId="49" fontId="33" fillId="0" borderId="0" xfId="4" applyNumberFormat="1" applyFont="1" applyBorder="1" applyAlignment="1">
      <alignment horizontal="left" vertical="center" wrapText="1"/>
    </xf>
    <xf numFmtId="49" fontId="33" fillId="0" borderId="33" xfId="4" applyNumberFormat="1" applyFont="1" applyBorder="1" applyAlignment="1">
      <alignment horizontal="left" vertical="center" wrapText="1"/>
    </xf>
    <xf numFmtId="49" fontId="33" fillId="0" borderId="27" xfId="4" applyNumberFormat="1" applyFont="1" applyBorder="1" applyAlignment="1">
      <alignment horizontal="left" vertical="center" wrapText="1"/>
    </xf>
    <xf numFmtId="49" fontId="33" fillId="0" borderId="31" xfId="4" applyNumberFormat="1" applyFont="1" applyBorder="1" applyAlignment="1">
      <alignment horizontal="left" vertical="center" wrapText="1"/>
    </xf>
    <xf numFmtId="49" fontId="33" fillId="0" borderId="26" xfId="4" applyNumberFormat="1" applyFont="1" applyBorder="1" applyAlignment="1">
      <alignment horizontal="left" vertical="center" wrapText="1"/>
    </xf>
    <xf numFmtId="49" fontId="33" fillId="0" borderId="35" xfId="4" applyNumberFormat="1" applyFont="1" applyFill="1" applyBorder="1" applyAlignment="1">
      <alignment horizontal="left" vertical="center" wrapText="1"/>
    </xf>
    <xf numFmtId="49" fontId="33" fillId="0" borderId="11" xfId="5" applyNumberFormat="1" applyFont="1" applyBorder="1" applyAlignment="1">
      <alignment horizontal="left" vertical="center" wrapText="1"/>
    </xf>
    <xf numFmtId="49" fontId="33" fillId="0" borderId="0" xfId="5" applyNumberFormat="1" applyFont="1" applyAlignment="1">
      <alignment horizontal="left" vertical="center" wrapText="1"/>
    </xf>
    <xf numFmtId="49" fontId="33" fillId="0" borderId="33" xfId="5" applyNumberFormat="1" applyFont="1" applyBorder="1" applyAlignment="1">
      <alignment horizontal="left" vertical="center" wrapText="1"/>
    </xf>
    <xf numFmtId="49" fontId="33" fillId="0" borderId="27" xfId="5" applyNumberFormat="1" applyFont="1" applyBorder="1" applyAlignment="1">
      <alignment horizontal="left" vertical="center" wrapText="1"/>
    </xf>
    <xf numFmtId="49" fontId="23" fillId="0" borderId="36" xfId="4" applyNumberFormat="1" applyFont="1" applyBorder="1" applyAlignment="1">
      <alignment horizontal="center" vertical="center"/>
    </xf>
    <xf numFmtId="49" fontId="23" fillId="0" borderId="37" xfId="4" applyNumberFormat="1" applyFont="1" applyBorder="1" applyAlignment="1">
      <alignment horizontal="center" vertical="center"/>
    </xf>
    <xf numFmtId="49" fontId="23" fillId="0" borderId="0" xfId="4" applyNumberFormat="1" applyFont="1" applyBorder="1" applyAlignment="1">
      <alignment horizontal="center" vertical="center"/>
    </xf>
    <xf numFmtId="49" fontId="23" fillId="0" borderId="33" xfId="4" applyNumberFormat="1" applyFont="1" applyBorder="1" applyAlignment="1">
      <alignment horizontal="center" vertical="center"/>
    </xf>
    <xf numFmtId="49" fontId="23" fillId="0" borderId="31" xfId="4" applyNumberFormat="1" applyFont="1" applyBorder="1" applyAlignment="1">
      <alignment horizontal="center" vertical="center"/>
    </xf>
    <xf numFmtId="49" fontId="23" fillId="0" borderId="26" xfId="4" applyNumberFormat="1" applyFont="1" applyBorder="1" applyAlignment="1">
      <alignment horizontal="center" vertical="center"/>
    </xf>
    <xf numFmtId="49" fontId="0" fillId="0" borderId="0" xfId="4" applyNumberFormat="1" applyFont="1" applyAlignment="1">
      <alignment horizontal="center" vertical="center"/>
    </xf>
    <xf numFmtId="49" fontId="23" fillId="0" borderId="0" xfId="4" applyNumberFormat="1" applyFont="1" applyAlignment="1">
      <alignment horizontal="center" vertical="center"/>
    </xf>
    <xf numFmtId="49" fontId="33" fillId="0" borderId="36" xfId="5" applyNumberFormat="1" applyFont="1" applyFill="1" applyBorder="1" applyAlignment="1">
      <alignment horizontal="center" vertical="center"/>
    </xf>
    <xf numFmtId="49" fontId="33" fillId="0" borderId="37" xfId="5" applyNumberFormat="1" applyFont="1" applyFill="1" applyBorder="1" applyAlignment="1">
      <alignment horizontal="center" vertical="center"/>
    </xf>
    <xf numFmtId="49" fontId="33" fillId="0" borderId="11" xfId="5" applyNumberFormat="1" applyFont="1" applyFill="1" applyBorder="1" applyAlignment="1">
      <alignment horizontal="left" vertical="center"/>
    </xf>
    <xf numFmtId="49" fontId="33" fillId="0" borderId="0" xfId="5" applyNumberFormat="1" applyFont="1" applyFill="1" applyBorder="1" applyAlignment="1">
      <alignment horizontal="left" vertical="center"/>
    </xf>
    <xf numFmtId="49" fontId="33" fillId="0" borderId="33" xfId="5" applyNumberFormat="1" applyFont="1" applyFill="1" applyBorder="1" applyAlignment="1">
      <alignment horizontal="left" vertical="center"/>
    </xf>
    <xf numFmtId="49" fontId="33" fillId="0" borderId="27" xfId="5" applyNumberFormat="1" applyFont="1" applyFill="1" applyBorder="1" applyAlignment="1">
      <alignment horizontal="left" vertical="center"/>
    </xf>
    <xf numFmtId="49" fontId="33" fillId="0" borderId="31" xfId="5" applyNumberFormat="1" applyFont="1" applyFill="1" applyBorder="1" applyAlignment="1">
      <alignment horizontal="left" vertical="center"/>
    </xf>
    <xf numFmtId="49" fontId="33" fillId="0" borderId="26" xfId="5" applyNumberFormat="1" applyFont="1" applyFill="1" applyBorder="1" applyAlignment="1">
      <alignment horizontal="left" vertical="center"/>
    </xf>
    <xf numFmtId="49" fontId="33" fillId="0" borderId="35" xfId="5" applyNumberFormat="1" applyFont="1" applyFill="1" applyBorder="1" applyAlignment="1">
      <alignment horizontal="left" vertical="center"/>
    </xf>
    <xf numFmtId="49" fontId="33" fillId="0" borderId="36" xfId="5" applyNumberFormat="1" applyFont="1" applyFill="1" applyBorder="1" applyAlignment="1">
      <alignment horizontal="left" vertical="center"/>
    </xf>
    <xf numFmtId="49" fontId="33" fillId="0" borderId="37" xfId="5" applyNumberFormat="1" applyFont="1" applyFill="1" applyBorder="1" applyAlignment="1">
      <alignment horizontal="left" vertical="center"/>
    </xf>
    <xf numFmtId="49" fontId="33" fillId="0" borderId="27" xfId="5" applyNumberFormat="1" applyFont="1" applyFill="1" applyBorder="1" applyAlignment="1">
      <alignment horizontal="center" vertical="center"/>
    </xf>
    <xf numFmtId="49" fontId="33" fillId="0" borderId="31" xfId="5" applyNumberFormat="1" applyFont="1" applyFill="1" applyBorder="1" applyAlignment="1">
      <alignment horizontal="center" vertical="center"/>
    </xf>
    <xf numFmtId="0" fontId="4" fillId="0" borderId="65" xfId="7" applyFont="1" applyFill="1" applyBorder="1" applyAlignment="1">
      <alignment horizontal="center"/>
    </xf>
    <xf numFmtId="0" fontId="4" fillId="0" borderId="28" xfId="7" applyFont="1" applyFill="1" applyBorder="1" applyAlignment="1">
      <alignment horizontal="center"/>
    </xf>
    <xf numFmtId="0" fontId="4" fillId="0" borderId="16" xfId="7" applyFont="1" applyFill="1" applyBorder="1" applyAlignment="1">
      <alignment horizontal="center"/>
    </xf>
    <xf numFmtId="0" fontId="4" fillId="0" borderId="28" xfId="7" applyFont="1" applyFill="1" applyBorder="1" applyAlignment="1">
      <alignment horizontal="left" wrapText="1"/>
    </xf>
    <xf numFmtId="0" fontId="36" fillId="0" borderId="28" xfId="7" applyFont="1" applyFill="1" applyBorder="1" applyAlignment="1">
      <alignment horizontal="left" wrapText="1"/>
    </xf>
    <xf numFmtId="0" fontId="36" fillId="0" borderId="165" xfId="7" applyFont="1" applyFill="1" applyBorder="1" applyAlignment="1">
      <alignment horizontal="left" wrapText="1"/>
    </xf>
    <xf numFmtId="0" fontId="4" fillId="0" borderId="166" xfId="7" applyFont="1" applyFill="1" applyBorder="1" applyAlignment="1">
      <alignment horizontal="center" vertical="center" wrapText="1"/>
    </xf>
    <xf numFmtId="0" fontId="4" fillId="0" borderId="165" xfId="7" applyFont="1" applyFill="1" applyBorder="1" applyAlignment="1">
      <alignment horizontal="center" vertical="center" wrapText="1"/>
    </xf>
    <xf numFmtId="0" fontId="4" fillId="0" borderId="166" xfId="7" applyFont="1" applyFill="1" applyBorder="1" applyAlignment="1">
      <alignment horizontal="center" wrapText="1"/>
    </xf>
    <xf numFmtId="0" fontId="4" fillId="0" borderId="28" xfId="7" applyFont="1" applyFill="1" applyBorder="1" applyAlignment="1">
      <alignment horizontal="center" wrapText="1"/>
    </xf>
    <xf numFmtId="0" fontId="4" fillId="0" borderId="16" xfId="7" applyFont="1" applyFill="1" applyBorder="1" applyAlignment="1">
      <alignment horizontal="center" wrapText="1"/>
    </xf>
    <xf numFmtId="0" fontId="15" fillId="0" borderId="28" xfId="7" applyFont="1" applyFill="1" applyBorder="1" applyAlignment="1">
      <alignment horizontal="left" vertical="center" wrapText="1"/>
    </xf>
    <xf numFmtId="0" fontId="15" fillId="0" borderId="16" xfId="7" applyFont="1" applyFill="1" applyBorder="1" applyAlignment="1">
      <alignment horizontal="left" vertical="center" wrapText="1"/>
    </xf>
    <xf numFmtId="0" fontId="4" fillId="0" borderId="65" xfId="7" applyFont="1" applyFill="1" applyBorder="1" applyAlignment="1">
      <alignment horizontal="center" vertical="center" wrapText="1"/>
    </xf>
    <xf numFmtId="0" fontId="4" fillId="0" borderId="28" xfId="7" applyFont="1" applyFill="1" applyBorder="1" applyAlignment="1">
      <alignment horizontal="center" vertical="center" wrapText="1"/>
    </xf>
    <xf numFmtId="0" fontId="4" fillId="0" borderId="16" xfId="7" applyFont="1" applyFill="1" applyBorder="1" applyAlignment="1">
      <alignment horizontal="center" vertical="center" wrapText="1"/>
    </xf>
    <xf numFmtId="0" fontId="4" fillId="0" borderId="14" xfId="7" applyFont="1" applyFill="1" applyBorder="1" applyAlignment="1">
      <alignment horizontal="left" wrapText="1"/>
    </xf>
    <xf numFmtId="0" fontId="4" fillId="0" borderId="65" xfId="7" applyFont="1" applyFill="1" applyBorder="1" applyAlignment="1">
      <alignment horizontal="left" wrapText="1"/>
    </xf>
    <xf numFmtId="0" fontId="4" fillId="0" borderId="16" xfId="7" applyFont="1" applyFill="1" applyBorder="1" applyAlignment="1">
      <alignment horizontal="left" wrapText="1"/>
    </xf>
    <xf numFmtId="0" fontId="4" fillId="0" borderId="14" xfId="7" applyFont="1" applyFill="1" applyBorder="1" applyAlignment="1">
      <alignment horizontal="center"/>
    </xf>
    <xf numFmtId="0" fontId="4" fillId="0" borderId="41" xfId="7" applyFont="1" applyFill="1" applyBorder="1" applyAlignment="1">
      <alignment horizontal="center" vertical="center" textRotation="255" wrapText="1"/>
    </xf>
    <xf numFmtId="0" fontId="4" fillId="0" borderId="40" xfId="7" applyFont="1" applyFill="1" applyBorder="1" applyAlignment="1">
      <alignment horizontal="center" vertical="center" textRotation="255" wrapText="1"/>
    </xf>
    <xf numFmtId="0" fontId="4" fillId="0" borderId="25" xfId="7" applyFont="1" applyFill="1" applyBorder="1" applyAlignment="1">
      <alignment horizontal="center" vertical="center" textRotation="255" wrapText="1"/>
    </xf>
    <xf numFmtId="0" fontId="4" fillId="0" borderId="65" xfId="7" applyFont="1" applyFill="1" applyBorder="1" applyAlignment="1">
      <alignment horizontal="center" wrapText="1"/>
    </xf>
    <xf numFmtId="0" fontId="4" fillId="0" borderId="35" xfId="7" applyFont="1" applyFill="1" applyBorder="1" applyAlignment="1">
      <alignment horizontal="left" vertical="top" wrapText="1"/>
    </xf>
    <xf numFmtId="0" fontId="4" fillId="0" borderId="36" xfId="7" applyFont="1" applyFill="1" applyBorder="1" applyAlignment="1">
      <alignment horizontal="left" vertical="top" wrapText="1"/>
    </xf>
    <xf numFmtId="0" fontId="4" fillId="0" borderId="37" xfId="7" applyFont="1" applyFill="1" applyBorder="1" applyAlignment="1">
      <alignment horizontal="left" vertical="top" wrapText="1"/>
    </xf>
    <xf numFmtId="0" fontId="4" fillId="0" borderId="11" xfId="7" applyFont="1" applyFill="1" applyBorder="1" applyAlignment="1">
      <alignment horizontal="left" vertical="top" wrapText="1"/>
    </xf>
    <xf numFmtId="0" fontId="4" fillId="0" borderId="0" xfId="7" applyFont="1" applyFill="1" applyBorder="1" applyAlignment="1">
      <alignment horizontal="left" vertical="top" wrapText="1"/>
    </xf>
    <xf numFmtId="0" fontId="4" fillId="0" borderId="33" xfId="7" applyFont="1" applyFill="1" applyBorder="1" applyAlignment="1">
      <alignment horizontal="left" vertical="top" wrapText="1"/>
    </xf>
    <xf numFmtId="0" fontId="4" fillId="0" borderId="27" xfId="7" applyFont="1" applyFill="1" applyBorder="1" applyAlignment="1">
      <alignment horizontal="left" vertical="top" wrapText="1"/>
    </xf>
    <xf numFmtId="0" fontId="4" fillId="0" borderId="31" xfId="7" applyFont="1" applyFill="1" applyBorder="1" applyAlignment="1">
      <alignment horizontal="left" vertical="top" wrapText="1"/>
    </xf>
    <xf numFmtId="0" fontId="4" fillId="0" borderId="26" xfId="7" applyFont="1" applyFill="1" applyBorder="1" applyAlignment="1">
      <alignment horizontal="left" vertical="top" wrapText="1"/>
    </xf>
    <xf numFmtId="0" fontId="15" fillId="0" borderId="41" xfId="7" applyFont="1" applyFill="1" applyBorder="1" applyAlignment="1">
      <alignment horizontal="center" vertical="center" textRotation="255" wrapText="1" shrinkToFit="1"/>
    </xf>
    <xf numFmtId="0" fontId="15" fillId="0" borderId="40" xfId="7" applyFont="1" applyFill="1" applyBorder="1" applyAlignment="1">
      <alignment horizontal="center" vertical="center" textRotation="255" wrapText="1" shrinkToFit="1"/>
    </xf>
    <xf numFmtId="0" fontId="4" fillId="0" borderId="36" xfId="7" applyFont="1" applyFill="1" applyBorder="1" applyAlignment="1">
      <alignment horizontal="left" wrapText="1"/>
    </xf>
    <xf numFmtId="0" fontId="4" fillId="0" borderId="0" xfId="7" applyFont="1" applyFill="1" applyBorder="1" applyAlignment="1">
      <alignment horizontal="left" wrapText="1"/>
    </xf>
    <xf numFmtId="0" fontId="4" fillId="0" borderId="35" xfId="7" applyFont="1" applyFill="1" applyBorder="1" applyAlignment="1">
      <alignment horizontal="center" wrapText="1"/>
    </xf>
    <xf numFmtId="0" fontId="4" fillId="0" borderId="37" xfId="7" applyFont="1" applyFill="1" applyBorder="1" applyAlignment="1">
      <alignment horizontal="center" wrapText="1"/>
    </xf>
    <xf numFmtId="0" fontId="4" fillId="0" borderId="27" xfId="7" applyFont="1" applyFill="1" applyBorder="1" applyAlignment="1">
      <alignment horizontal="center" wrapText="1"/>
    </xf>
    <xf numFmtId="0" fontId="4" fillId="0" borderId="26" xfId="7" applyFont="1" applyFill="1" applyBorder="1" applyAlignment="1">
      <alignment horizontal="center" wrapText="1"/>
    </xf>
    <xf numFmtId="0" fontId="4" fillId="0" borderId="37" xfId="7" applyFont="1" applyFill="1" applyBorder="1" applyAlignment="1">
      <alignment horizontal="left" wrapText="1"/>
    </xf>
    <xf numFmtId="0" fontId="4" fillId="0" borderId="35" xfId="7" applyFont="1" applyFill="1" applyBorder="1" applyAlignment="1">
      <alignment horizontal="left" wrapText="1"/>
    </xf>
    <xf numFmtId="0" fontId="4" fillId="0" borderId="65" xfId="7" applyFont="1" applyFill="1" applyBorder="1" applyAlignment="1">
      <alignment horizontal="center" vertical="center"/>
    </xf>
    <xf numFmtId="0" fontId="4" fillId="0" borderId="28" xfId="7" applyFont="1" applyFill="1" applyBorder="1" applyAlignment="1">
      <alignment horizontal="center" vertical="center"/>
    </xf>
    <xf numFmtId="0" fontId="4" fillId="0" borderId="16" xfId="7" applyFont="1" applyFill="1" applyBorder="1" applyAlignment="1">
      <alignment horizontal="center" vertical="center"/>
    </xf>
    <xf numFmtId="0" fontId="4" fillId="0" borderId="33" xfId="7" applyFont="1" applyFill="1" applyBorder="1" applyAlignment="1">
      <alignment horizontal="left" wrapText="1"/>
    </xf>
    <xf numFmtId="0" fontId="4" fillId="0" borderId="11" xfId="7" applyFont="1" applyFill="1" applyBorder="1" applyAlignment="1">
      <alignment horizontal="left" wrapText="1"/>
    </xf>
    <xf numFmtId="0" fontId="4" fillId="0" borderId="40" xfId="7" applyFont="1" applyFill="1" applyBorder="1" applyAlignment="1">
      <alignment horizontal="center" vertical="center" textRotation="255" shrinkToFit="1"/>
    </xf>
    <xf numFmtId="0" fontId="4" fillId="0" borderId="165" xfId="7" applyFont="1" applyFill="1" applyBorder="1" applyAlignment="1">
      <alignment horizontal="left" wrapText="1"/>
    </xf>
    <xf numFmtId="0" fontId="4" fillId="0" borderId="14" xfId="7" applyFont="1" applyFill="1" applyBorder="1" applyAlignment="1">
      <alignment horizontal="left" vertical="center" wrapText="1"/>
    </xf>
    <xf numFmtId="0" fontId="4" fillId="0" borderId="35" xfId="7" applyFont="1" applyFill="1" applyBorder="1" applyAlignment="1">
      <alignment horizontal="center" vertical="center" wrapText="1"/>
    </xf>
    <xf numFmtId="0" fontId="4" fillId="0" borderId="36" xfId="7" applyFont="1" applyFill="1" applyBorder="1" applyAlignment="1">
      <alignment horizontal="center" vertical="center" wrapText="1"/>
    </xf>
    <xf numFmtId="0" fontId="4" fillId="0" borderId="37" xfId="7" applyFont="1" applyFill="1" applyBorder="1" applyAlignment="1">
      <alignment horizontal="center" vertical="center" wrapText="1"/>
    </xf>
    <xf numFmtId="0" fontId="4" fillId="0" borderId="162" xfId="7" applyFont="1" applyFill="1" applyBorder="1" applyAlignment="1">
      <alignment horizontal="center" vertical="center" wrapText="1"/>
    </xf>
    <xf numFmtId="0" fontId="4" fillId="0" borderId="163" xfId="7" applyFont="1" applyFill="1" applyBorder="1" applyAlignment="1">
      <alignment horizontal="center" vertical="center" wrapText="1"/>
    </xf>
    <xf numFmtId="0" fontId="4" fillId="0" borderId="164" xfId="7" applyFont="1" applyFill="1" applyBorder="1" applyAlignment="1">
      <alignment horizontal="center" vertical="center" wrapText="1"/>
    </xf>
    <xf numFmtId="0" fontId="4" fillId="0" borderId="129" xfId="7" applyFont="1" applyFill="1" applyBorder="1" applyAlignment="1">
      <alignment horizontal="justify" vertical="center" wrapText="1"/>
    </xf>
    <xf numFmtId="0" fontId="4" fillId="0" borderId="130" xfId="7" applyFont="1" applyFill="1" applyBorder="1" applyAlignment="1">
      <alignment horizontal="justify" vertical="center" wrapText="1"/>
    </xf>
    <xf numFmtId="0" fontId="4" fillId="0" borderId="131" xfId="7" applyFont="1" applyFill="1" applyBorder="1" applyAlignment="1">
      <alignment horizontal="justify" vertical="center" wrapText="1"/>
    </xf>
    <xf numFmtId="0" fontId="4" fillId="0" borderId="41" xfId="7" applyFont="1" applyFill="1" applyBorder="1" applyAlignment="1">
      <alignment horizontal="center" vertical="center" textRotation="255" shrinkToFit="1"/>
    </xf>
    <xf numFmtId="0" fontId="4" fillId="0" borderId="25" xfId="7" applyFont="1" applyFill="1" applyBorder="1" applyAlignment="1">
      <alignment horizontal="center" vertical="center" textRotation="255" shrinkToFit="1"/>
    </xf>
    <xf numFmtId="0" fontId="15" fillId="0" borderId="14" xfId="7" applyFont="1" applyFill="1" applyBorder="1" applyAlignment="1">
      <alignment horizontal="left" vertical="center" wrapText="1"/>
    </xf>
    <xf numFmtId="0" fontId="36" fillId="0" borderId="14" xfId="7" applyFont="1" applyFill="1" applyBorder="1" applyAlignment="1">
      <alignment horizontal="left" wrapText="1"/>
    </xf>
    <xf numFmtId="0" fontId="36" fillId="0" borderId="65" xfId="7" applyFont="1" applyFill="1" applyBorder="1" applyAlignment="1">
      <alignment horizontal="left" wrapText="1"/>
    </xf>
    <xf numFmtId="0" fontId="36" fillId="0" borderId="14" xfId="7" applyFont="1" applyFill="1" applyBorder="1" applyAlignment="1">
      <alignment horizontal="left" vertical="center" wrapText="1"/>
    </xf>
    <xf numFmtId="0" fontId="4" fillId="0" borderId="41" xfId="7" applyFont="1" applyFill="1" applyBorder="1" applyAlignment="1">
      <alignment horizontal="left" vertical="center" wrapText="1"/>
    </xf>
    <xf numFmtId="0" fontId="36" fillId="0" borderId="41" xfId="7" applyFont="1" applyFill="1" applyBorder="1" applyAlignment="1">
      <alignment horizontal="left" vertical="center" wrapText="1"/>
    </xf>
    <xf numFmtId="0" fontId="4" fillId="0" borderId="0" xfId="7" applyFont="1" applyFill="1" applyBorder="1" applyAlignment="1">
      <alignment horizontal="justify" vertical="center" wrapText="1"/>
    </xf>
    <xf numFmtId="0" fontId="4" fillId="0" borderId="35" xfId="7" applyFont="1" applyFill="1" applyBorder="1" applyAlignment="1">
      <alignment horizontal="left" vertical="center" wrapText="1"/>
    </xf>
    <xf numFmtId="0" fontId="4" fillId="0" borderId="36" xfId="7" applyFont="1" applyFill="1" applyBorder="1" applyAlignment="1">
      <alignment horizontal="left" vertical="center" wrapText="1"/>
    </xf>
    <xf numFmtId="0" fontId="36" fillId="0" borderId="36" xfId="7" applyFont="1" applyFill="1" applyBorder="1" applyAlignment="1">
      <alignment horizontal="left" vertical="center" wrapText="1"/>
    </xf>
    <xf numFmtId="0" fontId="4" fillId="0" borderId="126" xfId="7" applyFont="1" applyFill="1" applyBorder="1" applyAlignment="1">
      <alignment horizontal="center" vertical="center"/>
    </xf>
    <xf numFmtId="0" fontId="4" fillId="0" borderId="127" xfId="7" applyFont="1" applyFill="1" applyBorder="1" applyAlignment="1">
      <alignment horizontal="center" vertical="center"/>
    </xf>
    <xf numFmtId="0" fontId="4" fillId="0" borderId="128" xfId="7" applyFont="1" applyFill="1" applyBorder="1" applyAlignment="1">
      <alignment horizontal="center" vertical="center"/>
    </xf>
    <xf numFmtId="0" fontId="4" fillId="0" borderId="11" xfId="7" applyFont="1" applyFill="1" applyBorder="1" applyAlignment="1">
      <alignment horizontal="left" vertical="center" wrapText="1"/>
    </xf>
    <xf numFmtId="0" fontId="4" fillId="0" borderId="0" xfId="7" applyFont="1" applyFill="1" applyBorder="1" applyAlignment="1">
      <alignment horizontal="left" vertical="center" wrapText="1"/>
    </xf>
    <xf numFmtId="0" fontId="4" fillId="0" borderId="132" xfId="7" applyFont="1" applyFill="1" applyBorder="1" applyAlignment="1">
      <alignment horizontal="center" vertical="center"/>
    </xf>
    <xf numFmtId="0" fontId="4" fillId="0" borderId="133" xfId="7" applyFont="1" applyFill="1" applyBorder="1" applyAlignment="1">
      <alignment horizontal="center" vertical="center"/>
    </xf>
    <xf numFmtId="0" fontId="4" fillId="0" borderId="134" xfId="7" applyFont="1" applyFill="1" applyBorder="1" applyAlignment="1">
      <alignment horizontal="center" vertical="center"/>
    </xf>
    <xf numFmtId="0" fontId="4" fillId="0" borderId="37" xfId="7" applyFont="1" applyFill="1" applyBorder="1" applyAlignment="1">
      <alignment horizontal="left" vertical="center" wrapText="1"/>
    </xf>
    <xf numFmtId="0" fontId="4" fillId="0" borderId="33" xfId="7" applyFont="1" applyFill="1" applyBorder="1" applyAlignment="1">
      <alignment horizontal="left" vertical="center" wrapText="1"/>
    </xf>
    <xf numFmtId="0" fontId="4" fillId="0" borderId="27" xfId="7" applyFont="1" applyFill="1" applyBorder="1" applyAlignment="1">
      <alignment horizontal="left" vertical="center" wrapText="1"/>
    </xf>
    <xf numFmtId="0" fontId="4" fillId="0" borderId="31" xfId="7" applyFont="1" applyFill="1" applyBorder="1" applyAlignment="1">
      <alignment horizontal="left" vertical="center" wrapText="1"/>
    </xf>
    <xf numFmtId="0" fontId="4" fillId="0" borderId="26" xfId="7" applyFont="1" applyFill="1" applyBorder="1" applyAlignment="1">
      <alignment horizontal="left" vertical="center" wrapText="1"/>
    </xf>
    <xf numFmtId="0" fontId="4" fillId="0" borderId="65" xfId="7" applyFont="1" applyFill="1" applyBorder="1" applyAlignment="1">
      <alignment horizontal="left" vertical="center" wrapText="1"/>
    </xf>
    <xf numFmtId="0" fontId="4" fillId="0" borderId="28" xfId="7" applyFont="1" applyFill="1" applyBorder="1" applyAlignment="1">
      <alignment horizontal="left" vertical="center" wrapText="1"/>
    </xf>
    <xf numFmtId="0" fontId="4" fillId="0" borderId="16" xfId="7" applyFont="1" applyFill="1" applyBorder="1" applyAlignment="1">
      <alignment horizontal="left" vertical="center" wrapText="1"/>
    </xf>
    <xf numFmtId="0" fontId="4" fillId="0" borderId="0" xfId="7" applyFont="1" applyFill="1" applyAlignment="1">
      <alignment horizontal="center" vertical="top"/>
    </xf>
    <xf numFmtId="0" fontId="4" fillId="0" borderId="0" xfId="7" applyFont="1" applyFill="1" applyAlignment="1">
      <alignment horizontal="center" vertical="center"/>
    </xf>
    <xf numFmtId="0" fontId="33" fillId="3" borderId="14" xfId="5" applyFont="1" applyFill="1" applyBorder="1" applyAlignment="1">
      <alignment horizontal="center" vertical="center"/>
    </xf>
    <xf numFmtId="0" fontId="33" fillId="3" borderId="65" xfId="4" applyFont="1" applyFill="1" applyBorder="1" applyAlignment="1">
      <alignment horizontal="center" vertical="center" shrinkToFit="1"/>
    </xf>
    <xf numFmtId="0" fontId="33" fillId="3" borderId="28" xfId="4" applyFont="1" applyFill="1" applyBorder="1" applyAlignment="1">
      <alignment horizontal="center" vertical="center" shrinkToFit="1"/>
    </xf>
    <xf numFmtId="0" fontId="33" fillId="3" borderId="16" xfId="4" applyFont="1" applyFill="1" applyBorder="1" applyAlignment="1">
      <alignment horizontal="center" vertical="center" shrinkToFit="1"/>
    </xf>
    <xf numFmtId="0" fontId="45" fillId="3" borderId="170" xfId="9" applyFont="1" applyFill="1" applyBorder="1" applyAlignment="1">
      <alignment horizontal="center" vertical="center" textRotation="255"/>
    </xf>
    <xf numFmtId="0" fontId="45" fillId="3" borderId="25" xfId="9" applyFont="1" applyFill="1" applyBorder="1" applyAlignment="1">
      <alignment horizontal="center" vertical="center" textRotation="255"/>
    </xf>
    <xf numFmtId="0" fontId="45" fillId="3" borderId="13" xfId="9" applyFont="1" applyFill="1" applyBorder="1" applyAlignment="1">
      <alignment horizontal="center" vertical="center" textRotation="255"/>
    </xf>
    <xf numFmtId="0" fontId="45" fillId="3" borderId="14" xfId="9" applyFont="1" applyFill="1" applyBorder="1" applyAlignment="1">
      <alignment horizontal="center" vertical="center" textRotation="255"/>
    </xf>
    <xf numFmtId="0" fontId="45" fillId="3" borderId="27" xfId="9" applyFont="1" applyFill="1" applyBorder="1" applyAlignment="1">
      <alignment horizontal="center" vertical="center"/>
    </xf>
    <xf numFmtId="0" fontId="45" fillId="3" borderId="31" xfId="9" applyFont="1" applyFill="1" applyBorder="1" applyAlignment="1">
      <alignment horizontal="center" vertical="center"/>
    </xf>
    <xf numFmtId="0" fontId="45" fillId="3" borderId="26" xfId="9" applyFont="1" applyFill="1" applyBorder="1" applyAlignment="1">
      <alignment horizontal="center" vertical="center"/>
    </xf>
    <xf numFmtId="0" fontId="45" fillId="3" borderId="14" xfId="9" applyFont="1" applyFill="1" applyBorder="1" applyAlignment="1">
      <alignment horizontal="center" vertical="center"/>
    </xf>
    <xf numFmtId="0" fontId="45" fillId="3" borderId="27" xfId="9" applyFont="1" applyFill="1" applyBorder="1" applyAlignment="1">
      <alignment horizontal="left" vertical="center" wrapText="1"/>
    </xf>
    <xf numFmtId="0" fontId="45" fillId="3" borderId="31" xfId="9" applyFont="1" applyFill="1" applyBorder="1" applyAlignment="1">
      <alignment horizontal="left" vertical="center" wrapText="1"/>
    </xf>
    <xf numFmtId="0" fontId="45" fillId="3" borderId="43" xfId="9" applyFont="1" applyFill="1" applyBorder="1" applyAlignment="1">
      <alignment horizontal="left" vertical="center" wrapText="1"/>
    </xf>
    <xf numFmtId="0" fontId="45" fillId="3" borderId="28" xfId="9" applyFont="1" applyFill="1" applyBorder="1" applyAlignment="1">
      <alignment horizontal="left" vertical="center" wrapText="1"/>
    </xf>
    <xf numFmtId="0" fontId="45" fillId="3" borderId="29" xfId="9" applyFont="1" applyFill="1" applyBorder="1" applyAlignment="1">
      <alignment horizontal="left" vertical="center" wrapText="1"/>
    </xf>
    <xf numFmtId="0" fontId="45" fillId="3" borderId="36" xfId="9" applyFont="1" applyFill="1" applyBorder="1" applyAlignment="1">
      <alignment horizontal="center" vertical="center"/>
    </xf>
    <xf numFmtId="0" fontId="45" fillId="3" borderId="39" xfId="9" applyFont="1" applyFill="1" applyBorder="1" applyAlignment="1">
      <alignment horizontal="center" vertical="center"/>
    </xf>
    <xf numFmtId="0" fontId="45" fillId="3" borderId="11" xfId="9" applyFont="1" applyFill="1" applyBorder="1" applyAlignment="1">
      <alignment horizontal="left" vertical="center" wrapText="1"/>
    </xf>
    <xf numFmtId="0" fontId="45" fillId="3" borderId="0" xfId="9" applyFont="1" applyFill="1" applyBorder="1" applyAlignment="1">
      <alignment horizontal="left" vertical="center" wrapText="1"/>
    </xf>
    <xf numFmtId="0" fontId="45" fillId="3" borderId="12" xfId="9" applyFont="1" applyFill="1" applyBorder="1" applyAlignment="1">
      <alignment horizontal="left" vertical="center" wrapText="1"/>
    </xf>
    <xf numFmtId="0" fontId="45" fillId="3" borderId="115" xfId="9" applyFont="1" applyFill="1" applyBorder="1" applyAlignment="1">
      <alignment horizontal="left" vertical="center" wrapText="1"/>
    </xf>
    <xf numFmtId="0" fontId="45" fillId="3" borderId="114" xfId="9" applyFont="1" applyFill="1" applyBorder="1" applyAlignment="1">
      <alignment horizontal="left" vertical="center" wrapText="1"/>
    </xf>
    <xf numFmtId="0" fontId="45" fillId="3" borderId="171" xfId="9" applyFont="1" applyFill="1" applyBorder="1" applyAlignment="1">
      <alignment horizontal="left" vertical="center" wrapText="1"/>
    </xf>
    <xf numFmtId="0" fontId="45" fillId="3" borderId="172" xfId="9" applyFont="1" applyFill="1" applyBorder="1" applyAlignment="1">
      <alignment horizontal="left" vertical="center" wrapText="1"/>
    </xf>
    <xf numFmtId="0" fontId="47" fillId="3" borderId="35" xfId="9" applyFont="1" applyFill="1" applyBorder="1" applyAlignment="1">
      <alignment horizontal="left" vertical="center" wrapText="1"/>
    </xf>
    <xf numFmtId="0" fontId="47" fillId="3" borderId="36" xfId="9" applyFont="1" applyFill="1" applyBorder="1" applyAlignment="1">
      <alignment horizontal="left" vertical="center" wrapText="1"/>
    </xf>
    <xf numFmtId="0" fontId="47" fillId="3" borderId="37" xfId="9" applyFont="1" applyFill="1" applyBorder="1" applyAlignment="1">
      <alignment horizontal="left" vertical="center" wrapText="1"/>
    </xf>
    <xf numFmtId="0" fontId="47" fillId="3" borderId="11" xfId="9" applyFont="1" applyFill="1" applyBorder="1" applyAlignment="1">
      <alignment horizontal="left" vertical="center" wrapText="1"/>
    </xf>
    <xf numFmtId="0" fontId="47" fillId="3" borderId="0" xfId="9" applyFont="1" applyFill="1" applyBorder="1" applyAlignment="1">
      <alignment horizontal="left" vertical="center" wrapText="1"/>
    </xf>
    <xf numFmtId="0" fontId="47" fillId="3" borderId="33" xfId="9" applyFont="1" applyFill="1" applyBorder="1" applyAlignment="1">
      <alignment horizontal="left" vertical="center" wrapText="1"/>
    </xf>
    <xf numFmtId="0" fontId="47" fillId="3" borderId="27" xfId="9" applyFont="1" applyFill="1" applyBorder="1" applyAlignment="1">
      <alignment horizontal="left" vertical="center" wrapText="1"/>
    </xf>
    <xf numFmtId="0" fontId="47" fillId="3" borderId="31" xfId="9" applyFont="1" applyFill="1" applyBorder="1" applyAlignment="1">
      <alignment horizontal="left" vertical="center" wrapText="1"/>
    </xf>
    <xf numFmtId="0" fontId="47" fillId="3" borderId="26" xfId="9" applyFont="1" applyFill="1" applyBorder="1" applyAlignment="1">
      <alignment horizontal="left" vertical="center" wrapText="1"/>
    </xf>
    <xf numFmtId="0" fontId="45" fillId="3" borderId="65" xfId="9" applyFont="1" applyFill="1" applyBorder="1" applyAlignment="1">
      <alignment horizontal="left" vertical="center" wrapText="1"/>
    </xf>
    <xf numFmtId="0" fontId="46" fillId="3" borderId="65" xfId="9" applyFont="1" applyFill="1" applyBorder="1" applyAlignment="1">
      <alignment horizontal="center" vertical="center" wrapText="1"/>
    </xf>
    <xf numFmtId="0" fontId="46" fillId="3" borderId="28" xfId="9" applyFont="1" applyFill="1" applyBorder="1" applyAlignment="1">
      <alignment horizontal="center" vertical="center" wrapText="1"/>
    </xf>
    <xf numFmtId="0" fontId="46" fillId="3" borderId="16" xfId="9" applyFont="1" applyFill="1" applyBorder="1" applyAlignment="1">
      <alignment horizontal="center" vertical="center" wrapText="1"/>
    </xf>
    <xf numFmtId="0" fontId="45" fillId="3" borderId="65" xfId="9" applyFont="1" applyFill="1" applyBorder="1" applyAlignment="1">
      <alignment horizontal="center" vertical="center"/>
    </xf>
    <xf numFmtId="0" fontId="45" fillId="3" borderId="28" xfId="9" applyFont="1" applyFill="1" applyBorder="1" applyAlignment="1">
      <alignment horizontal="center" vertical="center"/>
    </xf>
    <xf numFmtId="0" fontId="45" fillId="3" borderId="29" xfId="9" applyFont="1" applyFill="1" applyBorder="1" applyAlignment="1">
      <alignment horizontal="center" vertical="center"/>
    </xf>
    <xf numFmtId="0" fontId="45" fillId="3" borderId="16" xfId="9" applyFont="1" applyFill="1" applyBorder="1" applyAlignment="1">
      <alignment horizontal="center" vertical="center"/>
    </xf>
    <xf numFmtId="0" fontId="45" fillId="3" borderId="35" xfId="9" applyFont="1" applyFill="1" applyBorder="1" applyAlignment="1">
      <alignment horizontal="center" vertical="center" wrapText="1"/>
    </xf>
    <xf numFmtId="0" fontId="45" fillId="3" borderId="36" xfId="9" applyFont="1" applyFill="1" applyBorder="1" applyAlignment="1">
      <alignment horizontal="center" vertical="center" wrapText="1"/>
    </xf>
    <xf numFmtId="0" fontId="45" fillId="3" borderId="37" xfId="9" applyFont="1" applyFill="1" applyBorder="1" applyAlignment="1">
      <alignment horizontal="center" vertical="center" wrapText="1"/>
    </xf>
    <xf numFmtId="0" fontId="45" fillId="3" borderId="27" xfId="9" applyFont="1" applyFill="1" applyBorder="1" applyAlignment="1">
      <alignment horizontal="center" vertical="center" wrapText="1"/>
    </xf>
    <xf numFmtId="0" fontId="45" fillId="3" borderId="31" xfId="9" applyFont="1" applyFill="1" applyBorder="1" applyAlignment="1">
      <alignment horizontal="center" vertical="center" wrapText="1"/>
    </xf>
    <xf numFmtId="0" fontId="45" fillId="3" borderId="26" xfId="9" applyFont="1" applyFill="1" applyBorder="1" applyAlignment="1">
      <alignment horizontal="center" vertical="center" wrapText="1"/>
    </xf>
    <xf numFmtId="0" fontId="45" fillId="3" borderId="14" xfId="9" applyFont="1" applyFill="1" applyBorder="1" applyAlignment="1">
      <alignment horizontal="left" vertical="center" wrapText="1"/>
    </xf>
    <xf numFmtId="185" fontId="45" fillId="3" borderId="14" xfId="9" applyNumberFormat="1" applyFont="1" applyFill="1" applyBorder="1" applyAlignment="1">
      <alignment horizontal="left" vertical="center" indent="1"/>
    </xf>
    <xf numFmtId="0" fontId="47" fillId="3" borderId="0" xfId="9" applyFont="1" applyFill="1" applyBorder="1" applyAlignment="1">
      <alignment horizontal="left" vertical="top" wrapText="1"/>
    </xf>
    <xf numFmtId="0" fontId="47" fillId="3" borderId="0" xfId="9" applyFont="1" applyFill="1" applyBorder="1" applyAlignment="1">
      <alignment horizontal="center" vertical="top"/>
    </xf>
    <xf numFmtId="0" fontId="45" fillId="3" borderId="69" xfId="9" applyFont="1" applyFill="1" applyBorder="1" applyAlignment="1">
      <alignment horizontal="center" vertical="center"/>
    </xf>
    <xf numFmtId="0" fontId="45" fillId="3" borderId="8" xfId="9" applyFont="1" applyFill="1" applyBorder="1" applyAlignment="1">
      <alignment horizontal="center" vertical="center"/>
    </xf>
    <xf numFmtId="0" fontId="45" fillId="3" borderId="68" xfId="9" applyFont="1" applyFill="1" applyBorder="1" applyAlignment="1">
      <alignment horizontal="center" vertical="center"/>
    </xf>
    <xf numFmtId="0" fontId="45" fillId="3" borderId="69" xfId="9" applyFont="1" applyFill="1" applyBorder="1" applyAlignment="1">
      <alignment horizontal="left" vertical="center" wrapText="1"/>
    </xf>
    <xf numFmtId="0" fontId="45" fillId="3" borderId="8" xfId="9" applyFont="1" applyFill="1" applyBorder="1" applyAlignment="1">
      <alignment horizontal="left" vertical="center" wrapText="1"/>
    </xf>
    <xf numFmtId="0" fontId="45" fillId="3" borderId="9" xfId="9" applyFont="1" applyFill="1" applyBorder="1" applyAlignment="1">
      <alignment horizontal="left" vertical="center" wrapText="1"/>
    </xf>
    <xf numFmtId="0" fontId="45" fillId="3" borderId="14" xfId="9" applyFont="1" applyFill="1" applyBorder="1" applyAlignment="1">
      <alignment horizontal="center" vertical="center" shrinkToFit="1"/>
    </xf>
    <xf numFmtId="0" fontId="45" fillId="3" borderId="27" xfId="9" applyFont="1" applyFill="1" applyBorder="1" applyAlignment="1">
      <alignment horizontal="left" vertical="center" wrapText="1" shrinkToFit="1"/>
    </xf>
    <xf numFmtId="0" fontId="45" fillId="3" borderId="31" xfId="9" applyFont="1" applyFill="1" applyBorder="1" applyAlignment="1">
      <alignment horizontal="left" vertical="center" wrapText="1" shrinkToFit="1"/>
    </xf>
    <xf numFmtId="0" fontId="45" fillId="3" borderId="43" xfId="9" applyFont="1" applyFill="1" applyBorder="1" applyAlignment="1">
      <alignment horizontal="left" vertical="center" wrapText="1" shrinkToFit="1"/>
    </xf>
    <xf numFmtId="0" fontId="45" fillId="3" borderId="75" xfId="9" applyFont="1" applyFill="1" applyBorder="1" applyAlignment="1">
      <alignment horizontal="center" vertical="center" textRotation="255"/>
    </xf>
    <xf numFmtId="0" fontId="45" fillId="3" borderId="76" xfId="9" applyFont="1" applyFill="1" applyBorder="1" applyAlignment="1">
      <alignment horizontal="center" vertical="center" textRotation="255"/>
    </xf>
    <xf numFmtId="0" fontId="45" fillId="3" borderId="21" xfId="9" applyFont="1" applyFill="1" applyBorder="1" applyAlignment="1">
      <alignment horizontal="center" vertical="center" textRotation="255"/>
    </xf>
    <xf numFmtId="0" fontId="45" fillId="3" borderId="22" xfId="9" applyFont="1" applyFill="1" applyBorder="1" applyAlignment="1">
      <alignment horizontal="center" vertical="center" textRotation="255"/>
    </xf>
    <xf numFmtId="0" fontId="45" fillId="3" borderId="22" xfId="9" applyFont="1" applyFill="1" applyBorder="1" applyAlignment="1">
      <alignment horizontal="center" vertical="center"/>
    </xf>
    <xf numFmtId="0" fontId="33" fillId="3" borderId="22" xfId="5" applyFont="1" applyFill="1" applyBorder="1" applyAlignment="1">
      <alignment horizontal="left" vertical="center"/>
    </xf>
    <xf numFmtId="49" fontId="33" fillId="3" borderId="67" xfId="4" applyNumberFormat="1" applyFont="1" applyFill="1" applyBorder="1" applyAlignment="1">
      <alignment horizontal="left" vertical="center"/>
    </xf>
    <xf numFmtId="49" fontId="33" fillId="3" borderId="48" xfId="4" applyNumberFormat="1" applyFont="1" applyFill="1" applyBorder="1" applyAlignment="1">
      <alignment horizontal="left" vertical="center"/>
    </xf>
    <xf numFmtId="49" fontId="33" fillId="3" borderId="49" xfId="4" applyNumberFormat="1" applyFont="1" applyFill="1" applyBorder="1" applyAlignment="1">
      <alignment horizontal="left" vertical="center"/>
    </xf>
    <xf numFmtId="0" fontId="45" fillId="3" borderId="10" xfId="9" applyFont="1" applyFill="1" applyBorder="1" applyAlignment="1">
      <alignment horizontal="center" vertical="center" wrapText="1"/>
    </xf>
    <xf numFmtId="0" fontId="45" fillId="3" borderId="5" xfId="9" applyFont="1" applyFill="1" applyBorder="1" applyAlignment="1">
      <alignment horizontal="center" vertical="center" wrapText="1"/>
    </xf>
    <xf numFmtId="0" fontId="45" fillId="3" borderId="24" xfId="9" applyFont="1" applyFill="1" applyBorder="1" applyAlignment="1">
      <alignment horizontal="center" vertical="center" wrapText="1"/>
    </xf>
    <xf numFmtId="0" fontId="45" fillId="3" borderId="19" xfId="9" applyFont="1" applyFill="1" applyBorder="1" applyAlignment="1">
      <alignment horizontal="center" vertical="center" wrapText="1"/>
    </xf>
    <xf numFmtId="0" fontId="45" fillId="3" borderId="4" xfId="9" applyFont="1" applyFill="1" applyBorder="1" applyAlignment="1">
      <alignment horizontal="center" vertical="center" shrinkToFit="1"/>
    </xf>
    <xf numFmtId="0" fontId="45" fillId="3" borderId="5" xfId="9" applyFont="1" applyFill="1" applyBorder="1" applyAlignment="1">
      <alignment horizontal="center" vertical="center" shrinkToFit="1"/>
    </xf>
    <xf numFmtId="0" fontId="45" fillId="3" borderId="34" xfId="9" applyFont="1" applyFill="1" applyBorder="1" applyAlignment="1">
      <alignment horizontal="center" vertical="center" shrinkToFit="1"/>
    </xf>
    <xf numFmtId="0" fontId="45" fillId="3" borderId="18" xfId="9" applyFont="1" applyFill="1" applyBorder="1" applyAlignment="1">
      <alignment horizontal="center" vertical="center" shrinkToFit="1"/>
    </xf>
    <xf numFmtId="0" fontId="45" fillId="3" borderId="19" xfId="9" applyFont="1" applyFill="1" applyBorder="1" applyAlignment="1">
      <alignment horizontal="center" vertical="center" shrinkToFit="1"/>
    </xf>
    <xf numFmtId="0" fontId="45" fillId="3" borderId="32" xfId="9" applyFont="1" applyFill="1" applyBorder="1" applyAlignment="1">
      <alignment horizontal="center" vertical="center" shrinkToFit="1"/>
    </xf>
    <xf numFmtId="0" fontId="45" fillId="3" borderId="4" xfId="9" applyFont="1" applyFill="1" applyBorder="1" applyAlignment="1">
      <alignment horizontal="center" vertical="center"/>
    </xf>
    <xf numFmtId="0" fontId="45" fillId="3" borderId="34" xfId="9" applyFont="1" applyFill="1" applyBorder="1" applyAlignment="1">
      <alignment horizontal="center" vertical="center"/>
    </xf>
    <xf numFmtId="0" fontId="45" fillId="3" borderId="18" xfId="9" applyFont="1" applyFill="1" applyBorder="1" applyAlignment="1">
      <alignment horizontal="center" vertical="center"/>
    </xf>
    <xf numFmtId="0" fontId="45" fillId="3" borderId="32" xfId="9" applyFont="1" applyFill="1" applyBorder="1" applyAlignment="1">
      <alignment horizontal="center" vertical="center"/>
    </xf>
    <xf numFmtId="0" fontId="45" fillId="3" borderId="6" xfId="9" applyFont="1" applyFill="1" applyBorder="1" applyAlignment="1">
      <alignment horizontal="center" vertical="center"/>
    </xf>
    <xf numFmtId="0" fontId="45" fillId="3" borderId="67" xfId="9" applyFont="1" applyFill="1" applyBorder="1" applyAlignment="1">
      <alignment horizontal="center" vertical="center"/>
    </xf>
    <xf numFmtId="0" fontId="45" fillId="3" borderId="49" xfId="9" applyFont="1" applyFill="1" applyBorder="1" applyAlignment="1">
      <alignment horizontal="center" vertical="center"/>
    </xf>
    <xf numFmtId="0" fontId="45" fillId="3" borderId="5" xfId="9" applyFont="1" applyFill="1" applyBorder="1" applyAlignment="1">
      <alignment horizontal="center" vertical="center"/>
    </xf>
    <xf numFmtId="0" fontId="45" fillId="3" borderId="48" xfId="9" applyFont="1" applyFill="1" applyBorder="1" applyAlignment="1">
      <alignment horizontal="center" vertical="center"/>
    </xf>
    <xf numFmtId="0" fontId="45" fillId="3" borderId="66" xfId="9" applyFont="1" applyFill="1" applyBorder="1" applyAlignment="1">
      <alignment horizontal="center" vertical="center"/>
    </xf>
    <xf numFmtId="0" fontId="45" fillId="3" borderId="17" xfId="9" applyFont="1" applyFill="1" applyBorder="1" applyAlignment="1">
      <alignment horizontal="center" vertical="center"/>
    </xf>
    <xf numFmtId="0" fontId="45" fillId="3" borderId="0" xfId="9" applyFont="1" applyFill="1" applyBorder="1" applyAlignment="1">
      <alignment horizontal="center" vertical="center"/>
    </xf>
    <xf numFmtId="0" fontId="45" fillId="3" borderId="42" xfId="9" applyFont="1" applyFill="1" applyBorder="1" applyAlignment="1">
      <alignment horizontal="center" vertical="center"/>
    </xf>
    <xf numFmtId="0" fontId="45" fillId="6" borderId="13" xfId="9" applyFont="1" applyFill="1" applyBorder="1" applyAlignment="1">
      <alignment horizontal="left" vertical="center"/>
    </xf>
    <xf numFmtId="0" fontId="45" fillId="6" borderId="14" xfId="9" applyFont="1" applyFill="1" applyBorder="1" applyAlignment="1">
      <alignment horizontal="left" vertical="center"/>
    </xf>
    <xf numFmtId="0" fontId="45" fillId="6" borderId="15" xfId="9" applyFont="1" applyFill="1" applyBorder="1" applyAlignment="1">
      <alignment horizontal="left" vertical="center"/>
    </xf>
    <xf numFmtId="0" fontId="45" fillId="3" borderId="35" xfId="9" applyFont="1" applyFill="1" applyBorder="1" applyAlignment="1">
      <alignment horizontal="center" vertical="center"/>
    </xf>
    <xf numFmtId="0" fontId="45" fillId="3" borderId="37" xfId="9" applyFont="1" applyFill="1" applyBorder="1" applyAlignment="1">
      <alignment horizontal="center" vertical="center"/>
    </xf>
    <xf numFmtId="0" fontId="45" fillId="3" borderId="25" xfId="9" applyFont="1" applyFill="1" applyBorder="1" applyAlignment="1">
      <alignment horizontal="center" vertical="center"/>
    </xf>
    <xf numFmtId="0" fontId="45" fillId="3" borderId="50" xfId="9" applyFont="1" applyFill="1" applyBorder="1" applyAlignment="1">
      <alignment horizontal="center" vertical="center"/>
    </xf>
    <xf numFmtId="0" fontId="45" fillId="3" borderId="67" xfId="9" applyFont="1" applyFill="1" applyBorder="1" applyAlignment="1">
      <alignment horizontal="left" vertical="center"/>
    </xf>
    <xf numFmtId="0" fontId="45" fillId="3" borderId="48" xfId="9" applyFont="1" applyFill="1" applyBorder="1" applyAlignment="1">
      <alignment horizontal="left" vertical="center"/>
    </xf>
    <xf numFmtId="0" fontId="45" fillId="3" borderId="49" xfId="9" applyFont="1" applyFill="1" applyBorder="1" applyAlignment="1">
      <alignment horizontal="left" vertical="center"/>
    </xf>
    <xf numFmtId="0" fontId="45" fillId="3" borderId="38" xfId="9" applyFont="1" applyFill="1" applyBorder="1" applyAlignment="1">
      <alignment horizontal="center" vertical="center"/>
    </xf>
    <xf numFmtId="0" fontId="45" fillId="3" borderId="33" xfId="9" applyFont="1" applyFill="1" applyBorder="1" applyAlignment="1">
      <alignment horizontal="center" vertical="center"/>
    </xf>
    <xf numFmtId="0" fontId="45" fillId="3" borderId="65" xfId="9" applyFont="1" applyFill="1" applyBorder="1" applyAlignment="1">
      <alignment horizontal="left" vertical="center" wrapText="1" shrinkToFit="1"/>
    </xf>
    <xf numFmtId="0" fontId="45" fillId="3" borderId="28" xfId="9" applyFont="1" applyFill="1" applyBorder="1" applyAlignment="1">
      <alignment horizontal="left" vertical="center" wrapText="1" shrinkToFit="1"/>
    </xf>
    <xf numFmtId="0" fontId="45" fillId="3" borderId="16" xfId="9" applyFont="1" applyFill="1" applyBorder="1" applyAlignment="1">
      <alignment horizontal="left" vertical="center" wrapText="1" shrinkToFit="1"/>
    </xf>
    <xf numFmtId="0" fontId="45" fillId="3" borderId="38" xfId="9" applyFont="1" applyFill="1" applyBorder="1" applyAlignment="1">
      <alignment horizontal="center" vertical="center" wrapText="1"/>
    </xf>
    <xf numFmtId="0" fontId="45" fillId="3" borderId="17" xfId="9" applyFont="1" applyFill="1" applyBorder="1" applyAlignment="1">
      <alignment horizontal="center" vertical="center" wrapText="1"/>
    </xf>
    <xf numFmtId="0" fontId="45" fillId="3" borderId="0" xfId="9" applyFont="1" applyFill="1" applyBorder="1" applyAlignment="1">
      <alignment horizontal="center" vertical="center" wrapText="1"/>
    </xf>
    <xf numFmtId="0" fontId="45" fillId="3" borderId="33" xfId="9" applyFont="1" applyFill="1" applyBorder="1" applyAlignment="1">
      <alignment horizontal="center" vertical="center" wrapText="1"/>
    </xf>
    <xf numFmtId="0" fontId="45" fillId="3" borderId="42" xfId="9" applyFont="1" applyFill="1" applyBorder="1" applyAlignment="1">
      <alignment horizontal="center" vertical="center" wrapText="1"/>
    </xf>
    <xf numFmtId="0" fontId="31" fillId="3" borderId="0" xfId="9" applyFont="1" applyFill="1" applyAlignment="1">
      <alignment horizontal="left" vertical="top" wrapText="1"/>
    </xf>
    <xf numFmtId="0" fontId="31" fillId="3" borderId="14" xfId="9" applyFont="1" applyFill="1" applyBorder="1" applyAlignment="1">
      <alignment horizontal="center" vertical="center" shrinkToFit="1"/>
    </xf>
    <xf numFmtId="49" fontId="69" fillId="3" borderId="65" xfId="10" applyNumberFormat="1" applyFont="1" applyFill="1" applyBorder="1" applyAlignment="1">
      <alignment horizontal="left" vertical="center"/>
    </xf>
    <xf numFmtId="49" fontId="31" fillId="3" borderId="28" xfId="9" applyNumberFormat="1" applyFont="1" applyFill="1" applyBorder="1" applyAlignment="1">
      <alignment horizontal="left" vertical="center"/>
    </xf>
    <xf numFmtId="49" fontId="31" fillId="3" borderId="16" xfId="9" applyNumberFormat="1" applyFont="1" applyFill="1" applyBorder="1" applyAlignment="1">
      <alignment horizontal="left" vertical="center"/>
    </xf>
    <xf numFmtId="0" fontId="31" fillId="3" borderId="41" xfId="9" applyFont="1" applyFill="1" applyBorder="1" applyAlignment="1">
      <alignment horizontal="center" vertical="center"/>
    </xf>
    <xf numFmtId="0" fontId="31" fillId="3" borderId="25" xfId="9" applyFont="1" applyFill="1" applyBorder="1" applyAlignment="1">
      <alignment horizontal="center" vertical="center"/>
    </xf>
    <xf numFmtId="0" fontId="72" fillId="3" borderId="41" xfId="9" applyFont="1" applyFill="1" applyBorder="1" applyAlignment="1">
      <alignment horizontal="left" vertical="center" wrapText="1"/>
    </xf>
    <xf numFmtId="0" fontId="72" fillId="3" borderId="25" xfId="9" applyFont="1" applyFill="1" applyBorder="1" applyAlignment="1">
      <alignment horizontal="left" vertical="center" wrapText="1"/>
    </xf>
    <xf numFmtId="0" fontId="31" fillId="3" borderId="35" xfId="9" applyFont="1" applyFill="1" applyBorder="1" applyAlignment="1">
      <alignment horizontal="center" vertical="center"/>
    </xf>
    <xf numFmtId="0" fontId="31" fillId="3" borderId="27" xfId="9" applyFont="1" applyFill="1" applyBorder="1" applyAlignment="1">
      <alignment horizontal="center" vertical="center"/>
    </xf>
    <xf numFmtId="0" fontId="31" fillId="3" borderId="37" xfId="9" applyFont="1" applyFill="1" applyBorder="1" applyAlignment="1">
      <alignment horizontal="left" vertical="center"/>
    </xf>
    <xf numFmtId="0" fontId="31" fillId="3" borderId="26" xfId="9" applyFont="1" applyFill="1" applyBorder="1" applyAlignment="1">
      <alignment horizontal="left" vertical="center"/>
    </xf>
    <xf numFmtId="0" fontId="50" fillId="3" borderId="14" xfId="9" applyFont="1" applyFill="1" applyBorder="1" applyAlignment="1">
      <alignment horizontal="left" vertical="center" wrapText="1"/>
    </xf>
    <xf numFmtId="0" fontId="31" fillId="3" borderId="0" xfId="9" applyFont="1" applyFill="1" applyAlignment="1">
      <alignment horizontal="left" vertical="center" wrapText="1"/>
    </xf>
    <xf numFmtId="0" fontId="31" fillId="3" borderId="14" xfId="9" applyFont="1" applyFill="1" applyBorder="1" applyAlignment="1">
      <alignment horizontal="center" vertical="center"/>
    </xf>
    <xf numFmtId="0" fontId="31" fillId="3" borderId="65" xfId="9" applyFont="1" applyFill="1" applyBorder="1" applyAlignment="1">
      <alignment horizontal="left" vertical="center"/>
    </xf>
    <xf numFmtId="0" fontId="31" fillId="3" borderId="28" xfId="9" applyFont="1" applyFill="1" applyBorder="1" applyAlignment="1">
      <alignment horizontal="left" vertical="center"/>
    </xf>
    <xf numFmtId="0" fontId="31" fillId="3" borderId="16" xfId="9" applyFont="1" applyFill="1" applyBorder="1" applyAlignment="1">
      <alignment horizontal="left" vertical="center"/>
    </xf>
    <xf numFmtId="49" fontId="31" fillId="3" borderId="65" xfId="9" applyNumberFormat="1" applyFont="1" applyFill="1" applyBorder="1" applyAlignment="1">
      <alignment horizontal="left" vertical="center"/>
    </xf>
    <xf numFmtId="0" fontId="31" fillId="3" borderId="41" xfId="9" applyFont="1" applyFill="1" applyBorder="1" applyAlignment="1">
      <alignment horizontal="left" vertical="center" wrapText="1"/>
    </xf>
    <xf numFmtId="0" fontId="31" fillId="3" borderId="25" xfId="9" applyFont="1" applyFill="1" applyBorder="1" applyAlignment="1">
      <alignment horizontal="left" vertical="center" wrapText="1"/>
    </xf>
    <xf numFmtId="0" fontId="50" fillId="3" borderId="65" xfId="9" applyFont="1" applyFill="1" applyBorder="1" applyAlignment="1">
      <alignment horizontal="center" vertical="center" wrapText="1"/>
    </xf>
    <xf numFmtId="0" fontId="50" fillId="3" borderId="16" xfId="9" applyFont="1" applyFill="1" applyBorder="1" applyAlignment="1">
      <alignment horizontal="center" vertical="center" wrapText="1"/>
    </xf>
    <xf numFmtId="0" fontId="48" fillId="3" borderId="41" xfId="9" applyFont="1" applyFill="1" applyBorder="1" applyAlignment="1">
      <alignment horizontal="left" vertical="center" wrapText="1"/>
    </xf>
    <xf numFmtId="0" fontId="48" fillId="3" borderId="25" xfId="9" applyFont="1" applyFill="1" applyBorder="1" applyAlignment="1">
      <alignment horizontal="left" vertical="center" wrapText="1"/>
    </xf>
    <xf numFmtId="0" fontId="45" fillId="3" borderId="22" xfId="9" applyFont="1" applyFill="1" applyBorder="1" applyAlignment="1">
      <alignment horizontal="center" vertical="center" shrinkToFit="1"/>
    </xf>
    <xf numFmtId="0" fontId="45" fillId="3" borderId="67" xfId="9" applyFont="1" applyFill="1" applyBorder="1" applyAlignment="1">
      <alignment horizontal="left" vertical="center" wrapText="1" shrinkToFit="1"/>
    </xf>
    <xf numFmtId="0" fontId="45" fillId="3" borderId="48" xfId="9" applyFont="1" applyFill="1" applyBorder="1" applyAlignment="1">
      <alignment horizontal="left" vertical="center" wrapText="1" shrinkToFit="1"/>
    </xf>
    <xf numFmtId="0" fontId="45" fillId="3" borderId="66" xfId="9" applyFont="1" applyFill="1" applyBorder="1" applyAlignment="1">
      <alignment horizontal="left" vertical="center" wrapText="1" shrinkToFit="1"/>
    </xf>
    <xf numFmtId="0" fontId="45" fillId="3" borderId="18" xfId="9" applyFont="1" applyFill="1" applyBorder="1" applyAlignment="1">
      <alignment horizontal="left" vertical="center" wrapText="1" shrinkToFit="1"/>
    </xf>
    <xf numFmtId="0" fontId="45" fillId="3" borderId="19" xfId="9" applyFont="1" applyFill="1" applyBorder="1" applyAlignment="1">
      <alignment horizontal="left" vertical="center" wrapText="1" shrinkToFit="1"/>
    </xf>
    <xf numFmtId="0" fontId="45" fillId="3" borderId="20" xfId="9" applyFont="1" applyFill="1" applyBorder="1" applyAlignment="1">
      <alignment horizontal="left" vertical="center" wrapText="1" shrinkToFit="1"/>
    </xf>
    <xf numFmtId="0" fontId="45" fillId="3" borderId="34" xfId="9" applyFont="1" applyFill="1" applyBorder="1" applyAlignment="1">
      <alignment horizontal="center" vertical="center" wrapText="1"/>
    </xf>
    <xf numFmtId="0" fontId="45" fillId="3" borderId="32" xfId="9" applyFont="1" applyFill="1" applyBorder="1" applyAlignment="1">
      <alignment horizontal="center" vertical="center" wrapText="1"/>
    </xf>
    <xf numFmtId="0" fontId="45" fillId="3" borderId="69" xfId="9" applyFont="1" applyFill="1" applyBorder="1" applyAlignment="1">
      <alignment horizontal="left" vertical="center" wrapText="1" shrinkToFit="1"/>
    </xf>
    <xf numFmtId="0" fontId="45" fillId="3" borderId="8" xfId="9" applyFont="1" applyFill="1" applyBorder="1" applyAlignment="1">
      <alignment horizontal="left" vertical="center" wrapText="1" shrinkToFit="1"/>
    </xf>
    <xf numFmtId="0" fontId="45" fillId="3" borderId="68" xfId="9" applyFont="1" applyFill="1" applyBorder="1" applyAlignment="1">
      <alignment horizontal="left" vertical="center" wrapText="1" shrinkToFit="1"/>
    </xf>
    <xf numFmtId="0" fontId="45" fillId="3" borderId="76" xfId="9" applyFont="1" applyFill="1" applyBorder="1" applyAlignment="1">
      <alignment horizontal="center" vertical="center" shrinkToFit="1"/>
    </xf>
    <xf numFmtId="0" fontId="33" fillId="3" borderId="4" xfId="5" applyFont="1" applyFill="1" applyBorder="1" applyAlignment="1">
      <alignment horizontal="center" vertical="center" wrapText="1"/>
    </xf>
    <xf numFmtId="0" fontId="33" fillId="3" borderId="5" xfId="5" applyFont="1" applyFill="1" applyBorder="1" applyAlignment="1">
      <alignment horizontal="center" vertical="center" wrapText="1"/>
    </xf>
    <xf numFmtId="0" fontId="33" fillId="3" borderId="6" xfId="5" applyFont="1" applyFill="1" applyBorder="1" applyAlignment="1">
      <alignment horizontal="center" vertical="center" wrapText="1"/>
    </xf>
    <xf numFmtId="49" fontId="33" fillId="3" borderId="5" xfId="5" applyNumberFormat="1" applyFont="1" applyFill="1" applyBorder="1" applyAlignment="1">
      <alignment horizontal="center" vertical="center" wrapText="1"/>
    </xf>
    <xf numFmtId="0" fontId="45" fillId="3" borderId="27" xfId="9" applyFont="1" applyFill="1" applyBorder="1" applyAlignment="1">
      <alignment horizontal="center" vertical="center" shrinkToFit="1"/>
    </xf>
    <xf numFmtId="0" fontId="45" fillId="3" borderId="31" xfId="9" applyFont="1" applyFill="1" applyBorder="1" applyAlignment="1">
      <alignment horizontal="center" vertical="center" shrinkToFit="1"/>
    </xf>
    <xf numFmtId="0" fontId="45" fillId="3" borderId="26" xfId="9" applyFont="1" applyFill="1" applyBorder="1" applyAlignment="1">
      <alignment horizontal="center" vertical="center" shrinkToFit="1"/>
    </xf>
    <xf numFmtId="0" fontId="45" fillId="3" borderId="69" xfId="9" applyFont="1" applyFill="1" applyBorder="1" applyAlignment="1">
      <alignment horizontal="left" vertical="center"/>
    </xf>
    <xf numFmtId="0" fontId="45" fillId="3" borderId="8" xfId="9" applyFont="1" applyFill="1" applyBorder="1" applyAlignment="1">
      <alignment horizontal="left" vertical="center"/>
    </xf>
    <xf numFmtId="0" fontId="45" fillId="3" borderId="9" xfId="9" applyFont="1" applyFill="1" applyBorder="1" applyAlignment="1">
      <alignment horizontal="left" vertical="center"/>
    </xf>
    <xf numFmtId="49" fontId="33" fillId="0" borderId="36" xfId="5" applyNumberFormat="1" applyFont="1" applyBorder="1" applyAlignment="1">
      <alignment horizontal="center" vertical="center" wrapText="1"/>
    </xf>
    <xf numFmtId="0" fontId="48" fillId="3" borderId="50" xfId="9" applyFont="1" applyFill="1" applyBorder="1" applyAlignment="1">
      <alignment horizontal="center" vertical="center" wrapText="1"/>
    </xf>
    <xf numFmtId="0" fontId="48" fillId="3" borderId="48" xfId="9" applyFont="1" applyFill="1" applyBorder="1" applyAlignment="1">
      <alignment horizontal="center" vertical="center" wrapText="1"/>
    </xf>
    <xf numFmtId="0" fontId="48" fillId="3" borderId="66" xfId="9" applyFont="1" applyFill="1" applyBorder="1" applyAlignment="1">
      <alignment horizontal="center" vertical="center" wrapText="1"/>
    </xf>
    <xf numFmtId="186" fontId="48" fillId="3" borderId="67" xfId="9" applyNumberFormat="1" applyFont="1" applyFill="1" applyBorder="1" applyAlignment="1">
      <alignment horizontal="center" vertical="center" wrapText="1"/>
    </xf>
    <xf numFmtId="186" fontId="48" fillId="3" borderId="48" xfId="9" applyNumberFormat="1" applyFont="1" applyFill="1" applyBorder="1" applyAlignment="1">
      <alignment horizontal="center" vertical="center" wrapText="1"/>
    </xf>
    <xf numFmtId="0" fontId="48" fillId="3" borderId="67" xfId="9" applyFont="1" applyFill="1" applyBorder="1" applyAlignment="1">
      <alignment horizontal="center" vertical="center" wrapText="1"/>
    </xf>
    <xf numFmtId="0" fontId="48" fillId="3" borderId="67" xfId="9" applyFont="1" applyFill="1" applyBorder="1" applyAlignment="1">
      <alignment horizontal="center" vertical="center"/>
    </xf>
    <xf numFmtId="0" fontId="48" fillId="3" borderId="48" xfId="9" applyFont="1" applyFill="1" applyBorder="1" applyAlignment="1">
      <alignment horizontal="center" vertical="center"/>
    </xf>
    <xf numFmtId="0" fontId="45" fillId="3" borderId="11" xfId="9" applyFont="1" applyFill="1" applyBorder="1" applyAlignment="1">
      <alignment horizontal="center" vertical="center" wrapText="1"/>
    </xf>
    <xf numFmtId="0" fontId="45" fillId="3" borderId="115" xfId="9" applyFont="1" applyFill="1" applyBorder="1" applyAlignment="1">
      <alignment horizontal="left" vertical="center"/>
    </xf>
    <xf numFmtId="0" fontId="45" fillId="3" borderId="114" xfId="9" applyFont="1" applyFill="1" applyBorder="1" applyAlignment="1">
      <alignment horizontal="left" vertical="center"/>
    </xf>
    <xf numFmtId="49" fontId="33" fillId="0" borderId="65" xfId="4" applyNumberFormat="1" applyFont="1" applyBorder="1" applyAlignment="1">
      <alignment horizontal="left" vertical="center"/>
    </xf>
    <xf numFmtId="49" fontId="33" fillId="0" borderId="28" xfId="4" applyNumberFormat="1" applyFont="1" applyBorder="1" applyAlignment="1">
      <alignment horizontal="left" vertical="center"/>
    </xf>
    <xf numFmtId="49" fontId="33" fillId="0" borderId="29" xfId="4" applyNumberFormat="1" applyFont="1" applyBorder="1" applyAlignment="1">
      <alignment horizontal="left" vertical="center"/>
    </xf>
    <xf numFmtId="0" fontId="45" fillId="3" borderId="65" xfId="9" applyFont="1" applyFill="1" applyBorder="1" applyAlignment="1">
      <alignment horizontal="center" vertical="center" wrapText="1"/>
    </xf>
    <xf numFmtId="0" fontId="45" fillId="3" borderId="28" xfId="9" applyFont="1" applyFill="1" applyBorder="1" applyAlignment="1">
      <alignment horizontal="center" vertical="center" wrapText="1"/>
    </xf>
    <xf numFmtId="0" fontId="45" fillId="3" borderId="16" xfId="9" applyFont="1" applyFill="1" applyBorder="1" applyAlignment="1">
      <alignment horizontal="center" vertical="center" wrapText="1"/>
    </xf>
    <xf numFmtId="0" fontId="45" fillId="3" borderId="14" xfId="9" applyFont="1" applyFill="1" applyBorder="1" applyAlignment="1">
      <alignment horizontal="left" vertical="center"/>
    </xf>
    <xf numFmtId="185" fontId="45" fillId="3" borderId="14" xfId="9" applyNumberFormat="1" applyFont="1" applyFill="1" applyBorder="1" applyAlignment="1">
      <alignment horizontal="left" vertical="center"/>
    </xf>
    <xf numFmtId="0" fontId="45" fillId="3" borderId="38" xfId="9" applyFont="1" applyFill="1" applyBorder="1" applyAlignment="1">
      <alignment horizontal="center" vertical="center" textRotation="255"/>
    </xf>
    <xf numFmtId="0" fontId="45" fillId="3" borderId="37" xfId="9" applyFont="1" applyFill="1" applyBorder="1" applyAlignment="1">
      <alignment horizontal="center" vertical="center" textRotation="255"/>
    </xf>
    <xf numFmtId="0" fontId="45" fillId="3" borderId="17" xfId="9" applyFont="1" applyFill="1" applyBorder="1" applyAlignment="1">
      <alignment horizontal="center" vertical="center" textRotation="255"/>
    </xf>
    <xf numFmtId="0" fontId="45" fillId="3" borderId="33" xfId="9" applyFont="1" applyFill="1" applyBorder="1" applyAlignment="1">
      <alignment horizontal="center" vertical="center" textRotation="255"/>
    </xf>
    <xf numFmtId="0" fontId="47" fillId="3" borderId="0" xfId="9" applyFont="1" applyFill="1" applyAlignment="1">
      <alignment horizontal="left" vertical="center" wrapText="1"/>
    </xf>
    <xf numFmtId="0" fontId="45" fillId="3" borderId="65" xfId="9" applyFont="1" applyFill="1" applyBorder="1" applyAlignment="1">
      <alignment horizontal="left" vertical="center"/>
    </xf>
    <xf numFmtId="0" fontId="45" fillId="3" borderId="28" xfId="9" applyFont="1" applyFill="1" applyBorder="1" applyAlignment="1">
      <alignment horizontal="left" vertical="center"/>
    </xf>
    <xf numFmtId="0" fontId="45" fillId="3" borderId="29" xfId="9" applyFont="1" applyFill="1" applyBorder="1" applyAlignment="1">
      <alignment horizontal="left" vertical="center"/>
    </xf>
    <xf numFmtId="0" fontId="45" fillId="7" borderId="8" xfId="9" applyFont="1" applyFill="1" applyBorder="1" applyAlignment="1">
      <alignment horizontal="left" vertical="center"/>
    </xf>
    <xf numFmtId="0" fontId="45" fillId="7" borderId="9" xfId="9" applyFont="1" applyFill="1" applyBorder="1" applyAlignment="1">
      <alignment horizontal="left" vertical="center"/>
    </xf>
    <xf numFmtId="0" fontId="45" fillId="6" borderId="75" xfId="9" applyFont="1" applyFill="1" applyBorder="1" applyAlignment="1">
      <alignment horizontal="left" vertical="center"/>
    </xf>
    <xf numFmtId="0" fontId="45" fillId="6" borderId="76" xfId="9" applyFont="1" applyFill="1" applyBorder="1" applyAlignment="1">
      <alignment horizontal="left" vertical="center"/>
    </xf>
    <xf numFmtId="0" fontId="45" fillId="6" borderId="77" xfId="9" applyFont="1" applyFill="1" applyBorder="1" applyAlignment="1">
      <alignment horizontal="left" vertical="center"/>
    </xf>
    <xf numFmtId="49" fontId="33" fillId="0" borderId="67" xfId="4" applyNumberFormat="1" applyFont="1" applyBorder="1" applyAlignment="1">
      <alignment horizontal="left" vertical="center"/>
    </xf>
    <xf numFmtId="49" fontId="33" fillId="0" borderId="48" xfId="4" applyNumberFormat="1" applyFont="1" applyBorder="1" applyAlignment="1">
      <alignment horizontal="left" vertical="center"/>
    </xf>
    <xf numFmtId="49" fontId="33" fillId="0" borderId="49" xfId="4" applyNumberFormat="1" applyFont="1" applyBorder="1" applyAlignment="1">
      <alignment horizontal="left" vertical="center"/>
    </xf>
    <xf numFmtId="0" fontId="48" fillId="3" borderId="0" xfId="9" applyFont="1" applyFill="1" applyAlignment="1">
      <alignment horizontal="left" vertical="top"/>
    </xf>
    <xf numFmtId="0" fontId="48" fillId="3" borderId="0" xfId="9" applyFont="1" applyFill="1" applyAlignment="1">
      <alignment horizontal="left" vertical="top" wrapText="1"/>
    </xf>
    <xf numFmtId="0" fontId="50" fillId="3" borderId="36" xfId="9" applyFont="1" applyFill="1" applyBorder="1" applyAlignment="1">
      <alignment horizontal="center" vertical="center" wrapText="1"/>
    </xf>
    <xf numFmtId="0" fontId="50" fillId="3" borderId="37" xfId="9" applyFont="1" applyFill="1" applyBorder="1" applyAlignment="1">
      <alignment horizontal="center" vertical="center" wrapText="1"/>
    </xf>
    <xf numFmtId="0" fontId="50" fillId="3" borderId="0" xfId="9" applyFont="1" applyFill="1" applyAlignment="1">
      <alignment horizontal="center" vertical="center" wrapText="1"/>
    </xf>
    <xf numFmtId="0" fontId="50" fillId="3" borderId="33" xfId="9" applyFont="1" applyFill="1" applyBorder="1" applyAlignment="1">
      <alignment horizontal="center" vertical="center" wrapText="1"/>
    </xf>
    <xf numFmtId="0" fontId="50" fillId="3" borderId="31" xfId="9" applyFont="1" applyFill="1" applyBorder="1" applyAlignment="1">
      <alignment horizontal="center" vertical="center" wrapText="1"/>
    </xf>
    <xf numFmtId="0" fontId="50" fillId="3" borderId="26" xfId="9" applyFont="1" applyFill="1" applyBorder="1" applyAlignment="1">
      <alignment horizontal="center" vertical="center" wrapText="1"/>
    </xf>
    <xf numFmtId="0" fontId="48" fillId="3" borderId="65" xfId="9" applyFont="1" applyFill="1" applyBorder="1" applyAlignment="1">
      <alignment horizontal="center" vertical="center" wrapText="1"/>
    </xf>
    <xf numFmtId="0" fontId="48" fillId="3" borderId="28" xfId="9" applyFont="1" applyFill="1" applyBorder="1" applyAlignment="1">
      <alignment horizontal="center" vertical="center" wrapText="1"/>
    </xf>
    <xf numFmtId="0" fontId="48" fillId="3" borderId="16" xfId="9" applyFont="1" applyFill="1" applyBorder="1" applyAlignment="1">
      <alignment horizontal="center" vertical="center" wrapText="1"/>
    </xf>
    <xf numFmtId="49" fontId="28" fillId="3" borderId="65" xfId="9" applyNumberFormat="1" applyFont="1" applyFill="1" applyBorder="1" applyAlignment="1">
      <alignment horizontal="right" vertical="center" wrapText="1"/>
    </xf>
    <xf numFmtId="49" fontId="28" fillId="3" borderId="28" xfId="9" applyNumberFormat="1" applyFont="1" applyFill="1" applyBorder="1" applyAlignment="1">
      <alignment horizontal="right" vertical="center" wrapText="1"/>
    </xf>
    <xf numFmtId="49" fontId="28" fillId="3" borderId="28" xfId="9" applyNumberFormat="1" applyFont="1" applyFill="1" applyBorder="1" applyAlignment="1">
      <alignment horizontal="center" vertical="center" wrapText="1"/>
    </xf>
    <xf numFmtId="49" fontId="28" fillId="3" borderId="28" xfId="9" applyNumberFormat="1" applyFont="1" applyFill="1" applyBorder="1" applyAlignment="1">
      <alignment horizontal="left" vertical="center" wrapText="1"/>
    </xf>
    <xf numFmtId="49" fontId="28" fillId="3" borderId="29" xfId="9" applyNumberFormat="1" applyFont="1" applyFill="1" applyBorder="1" applyAlignment="1">
      <alignment horizontal="left" vertical="center" wrapText="1"/>
    </xf>
    <xf numFmtId="0" fontId="48" fillId="3" borderId="153" xfId="9" applyFont="1" applyFill="1" applyBorder="1" applyAlignment="1">
      <alignment horizontal="center" vertical="center"/>
    </xf>
    <xf numFmtId="0" fontId="48" fillId="3" borderId="22" xfId="9" applyFont="1" applyFill="1" applyBorder="1" applyAlignment="1">
      <alignment horizontal="center" vertical="center"/>
    </xf>
    <xf numFmtId="0" fontId="48" fillId="3" borderId="67" xfId="9" applyFont="1" applyFill="1" applyBorder="1" applyAlignment="1">
      <alignment horizontal="left" vertical="center"/>
    </xf>
    <xf numFmtId="0" fontId="48" fillId="3" borderId="48" xfId="9" applyFont="1" applyFill="1" applyBorder="1" applyAlignment="1">
      <alignment horizontal="left" vertical="center"/>
    </xf>
    <xf numFmtId="0" fontId="48" fillId="3" borderId="49" xfId="9" applyFont="1" applyFill="1" applyBorder="1" applyAlignment="1">
      <alignment horizontal="left" vertical="center"/>
    </xf>
    <xf numFmtId="0" fontId="48" fillId="3" borderId="38" xfId="9" applyFont="1" applyFill="1" applyBorder="1" applyAlignment="1">
      <alignment horizontal="center" vertical="center"/>
    </xf>
    <xf numFmtId="0" fontId="48" fillId="3" borderId="36" xfId="9" applyFont="1" applyFill="1" applyBorder="1" applyAlignment="1">
      <alignment horizontal="center" vertical="center"/>
    </xf>
    <xf numFmtId="0" fontId="48" fillId="3" borderId="37" xfId="9" applyFont="1" applyFill="1" applyBorder="1" applyAlignment="1">
      <alignment horizontal="center" vertical="center"/>
    </xf>
    <xf numFmtId="0" fontId="48" fillId="3" borderId="17" xfId="9" applyFont="1" applyFill="1" applyBorder="1" applyAlignment="1">
      <alignment horizontal="center" vertical="center"/>
    </xf>
    <xf numFmtId="0" fontId="48" fillId="3" borderId="0" xfId="9" applyFont="1" applyFill="1" applyAlignment="1">
      <alignment horizontal="center" vertical="center"/>
    </xf>
    <xf numFmtId="0" fontId="48" fillId="3" borderId="33" xfId="9" applyFont="1" applyFill="1" applyBorder="1" applyAlignment="1">
      <alignment horizontal="center" vertical="center"/>
    </xf>
    <xf numFmtId="0" fontId="48" fillId="3" borderId="42" xfId="9" applyFont="1" applyFill="1" applyBorder="1" applyAlignment="1">
      <alignment horizontal="center" vertical="center"/>
    </xf>
    <xf numFmtId="0" fontId="48" fillId="3" borderId="31" xfId="9" applyFont="1" applyFill="1" applyBorder="1" applyAlignment="1">
      <alignment horizontal="center" vertical="center"/>
    </xf>
    <xf numFmtId="0" fontId="48" fillId="3" borderId="26" xfId="9" applyFont="1" applyFill="1" applyBorder="1" applyAlignment="1">
      <alignment horizontal="center" vertical="center"/>
    </xf>
    <xf numFmtId="0" fontId="49" fillId="3" borderId="14" xfId="9" applyFont="1" applyFill="1" applyBorder="1" applyAlignment="1">
      <alignment horizontal="center" vertical="center"/>
    </xf>
    <xf numFmtId="0" fontId="48" fillId="3" borderId="50" xfId="9" applyFont="1" applyFill="1" applyBorder="1" applyAlignment="1">
      <alignment horizontal="center" vertical="center"/>
    </xf>
    <xf numFmtId="0" fontId="48" fillId="3" borderId="66" xfId="9" applyFont="1" applyFill="1" applyBorder="1" applyAlignment="1">
      <alignment horizontal="center" vertical="center"/>
    </xf>
    <xf numFmtId="0" fontId="30" fillId="3" borderId="19" xfId="9" applyFont="1" applyFill="1" applyBorder="1" applyAlignment="1">
      <alignment horizontal="left" wrapText="1"/>
    </xf>
    <xf numFmtId="0" fontId="45" fillId="3" borderId="30" xfId="9" applyFont="1" applyFill="1" applyBorder="1" applyAlignment="1">
      <alignment horizontal="center" vertical="center"/>
    </xf>
    <xf numFmtId="0" fontId="45" fillId="7" borderId="30" xfId="9" applyFont="1" applyFill="1" applyBorder="1" applyAlignment="1">
      <alignment horizontal="left" vertical="center"/>
    </xf>
    <xf numFmtId="0" fontId="45" fillId="7" borderId="28" xfId="9" applyFont="1" applyFill="1" applyBorder="1" applyAlignment="1">
      <alignment horizontal="left" vertical="center"/>
    </xf>
    <xf numFmtId="0" fontId="45" fillId="7" borderId="29" xfId="9" applyFont="1" applyFill="1" applyBorder="1" applyAlignment="1">
      <alignment horizontal="left" vertical="center"/>
    </xf>
    <xf numFmtId="0" fontId="49" fillId="3" borderId="15" xfId="9" applyFont="1" applyFill="1" applyBorder="1" applyAlignment="1">
      <alignment horizontal="center" vertical="center"/>
    </xf>
    <xf numFmtId="49" fontId="48" fillId="3" borderId="65" xfId="9" applyNumberFormat="1" applyFont="1" applyFill="1" applyBorder="1" applyAlignment="1">
      <alignment horizontal="center" vertical="center" wrapText="1"/>
    </xf>
    <xf numFmtId="49" fontId="48" fillId="3" borderId="28" xfId="9" applyNumberFormat="1" applyFont="1" applyFill="1" applyBorder="1" applyAlignment="1">
      <alignment horizontal="center" vertical="center" wrapText="1"/>
    </xf>
    <xf numFmtId="49" fontId="48" fillId="3" borderId="16" xfId="9" applyNumberFormat="1" applyFont="1" applyFill="1" applyBorder="1" applyAlignment="1">
      <alignment horizontal="center" vertical="center" wrapText="1"/>
    </xf>
    <xf numFmtId="49" fontId="28" fillId="3" borderId="65" xfId="9" applyNumberFormat="1" applyFont="1" applyFill="1" applyBorder="1" applyAlignment="1">
      <alignment horizontal="left" vertical="center" wrapText="1"/>
    </xf>
    <xf numFmtId="0" fontId="28" fillId="3" borderId="38" xfId="9" applyFont="1" applyFill="1" applyBorder="1" applyAlignment="1">
      <alignment horizontal="center" vertical="center" wrapText="1"/>
    </xf>
    <xf numFmtId="0" fontId="28" fillId="3" borderId="36" xfId="9" applyFont="1" applyFill="1" applyBorder="1" applyAlignment="1">
      <alignment horizontal="center" vertical="center" wrapText="1"/>
    </xf>
    <xf numFmtId="0" fontId="28" fillId="3" borderId="28" xfId="9" applyFont="1" applyFill="1" applyBorder="1" applyAlignment="1">
      <alignment horizontal="center" vertical="center" wrapText="1"/>
    </xf>
    <xf numFmtId="0" fontId="48" fillId="7" borderId="72" xfId="9" applyFont="1" applyFill="1" applyBorder="1" applyAlignment="1">
      <alignment horizontal="center" vertical="center" textRotation="255"/>
    </xf>
    <xf numFmtId="0" fontId="48" fillId="7" borderId="73" xfId="9" applyFont="1" applyFill="1" applyBorder="1" applyAlignment="1">
      <alignment horizontal="center" vertical="center" textRotation="255"/>
    </xf>
    <xf numFmtId="0" fontId="48" fillId="7" borderId="17" xfId="9" applyFont="1" applyFill="1" applyBorder="1" applyAlignment="1">
      <alignment horizontal="center" vertical="center" textRotation="255"/>
    </xf>
    <xf numFmtId="0" fontId="28" fillId="3" borderId="30" xfId="9" applyFont="1" applyFill="1" applyBorder="1" applyAlignment="1">
      <alignment horizontal="center" vertical="center" wrapText="1"/>
    </xf>
    <xf numFmtId="0" fontId="28" fillId="3" borderId="24" xfId="9" applyFont="1" applyFill="1" applyBorder="1" applyAlignment="1">
      <alignment horizontal="center" vertical="center" wrapText="1"/>
    </xf>
    <xf numFmtId="0" fontId="28" fillId="3" borderId="19" xfId="9" applyFont="1" applyFill="1" applyBorder="1" applyAlignment="1">
      <alignment horizontal="center" vertical="center" wrapText="1"/>
    </xf>
    <xf numFmtId="49" fontId="28" fillId="3" borderId="67" xfId="9" applyNumberFormat="1" applyFont="1" applyFill="1" applyBorder="1" applyAlignment="1">
      <alignment horizontal="right" vertical="center" wrapText="1"/>
    </xf>
    <xf numFmtId="49" fontId="28" fillId="3" borderId="48" xfId="9" applyNumberFormat="1" applyFont="1" applyFill="1" applyBorder="1" applyAlignment="1">
      <alignment horizontal="right" vertical="center" wrapText="1"/>
    </xf>
    <xf numFmtId="177" fontId="28" fillId="3" borderId="48" xfId="9" applyNumberFormat="1" applyFont="1" applyFill="1" applyBorder="1" applyAlignment="1">
      <alignment horizontal="center" vertical="center" wrapText="1"/>
    </xf>
    <xf numFmtId="0" fontId="28" fillId="3" borderId="48" xfId="9" applyFont="1" applyFill="1" applyBorder="1" applyAlignment="1">
      <alignment horizontal="center" vertical="center" wrapText="1"/>
    </xf>
    <xf numFmtId="0" fontId="28" fillId="3" borderId="49" xfId="9" applyFont="1" applyFill="1" applyBorder="1" applyAlignment="1">
      <alignment horizontal="center" vertical="center" wrapText="1"/>
    </xf>
    <xf numFmtId="0" fontId="45" fillId="7" borderId="7" xfId="9" applyFont="1" applyFill="1" applyBorder="1" applyAlignment="1">
      <alignment horizontal="left" vertical="center"/>
    </xf>
    <xf numFmtId="0" fontId="45" fillId="3" borderId="29" xfId="9" applyFont="1" applyFill="1" applyBorder="1" applyAlignment="1">
      <alignment horizontal="center" vertical="center" wrapText="1"/>
    </xf>
    <xf numFmtId="0" fontId="50" fillId="6" borderId="72" xfId="9" applyFont="1" applyFill="1" applyBorder="1" applyAlignment="1">
      <alignment horizontal="center" vertical="center" textRotation="255"/>
    </xf>
    <xf numFmtId="0" fontId="50" fillId="6" borderId="73" xfId="9" applyFont="1" applyFill="1" applyBorder="1" applyAlignment="1">
      <alignment horizontal="center" vertical="center" textRotation="255"/>
    </xf>
    <xf numFmtId="0" fontId="50" fillId="6" borderId="74" xfId="9" applyFont="1" applyFill="1" applyBorder="1" applyAlignment="1">
      <alignment horizontal="center" vertical="center" textRotation="255"/>
    </xf>
    <xf numFmtId="0" fontId="45" fillId="6" borderId="8" xfId="9" applyFont="1" applyFill="1" applyBorder="1" applyAlignment="1">
      <alignment horizontal="left" vertical="center"/>
    </xf>
    <xf numFmtId="0" fontId="45" fillId="6" borderId="9" xfId="9" applyFont="1" applyFill="1" applyBorder="1" applyAlignment="1">
      <alignment horizontal="left" vertical="center"/>
    </xf>
    <xf numFmtId="0" fontId="48" fillId="7" borderId="74" xfId="9" applyFont="1" applyFill="1" applyBorder="1" applyAlignment="1">
      <alignment horizontal="center" vertical="center" textRotation="255"/>
    </xf>
    <xf numFmtId="0" fontId="45" fillId="6" borderId="31" xfId="9" applyFont="1" applyFill="1" applyBorder="1" applyAlignment="1">
      <alignment horizontal="left" vertical="center"/>
    </xf>
    <xf numFmtId="0" fontId="45" fillId="6" borderId="43" xfId="9" applyFont="1" applyFill="1" applyBorder="1" applyAlignment="1">
      <alignment horizontal="left" vertical="center"/>
    </xf>
    <xf numFmtId="0" fontId="45" fillId="6" borderId="7" xfId="9" applyFont="1" applyFill="1" applyBorder="1" applyAlignment="1">
      <alignment horizontal="left" vertical="center"/>
    </xf>
    <xf numFmtId="0" fontId="30" fillId="3" borderId="0" xfId="9" applyFont="1" applyFill="1" applyAlignment="1">
      <alignment horizontal="left" vertical="top"/>
    </xf>
    <xf numFmtId="0" fontId="28" fillId="3" borderId="19" xfId="9" applyFont="1" applyFill="1" applyBorder="1" applyAlignment="1">
      <alignment horizontal="left" vertical="center" wrapText="1"/>
    </xf>
    <xf numFmtId="0" fontId="30" fillId="3" borderId="0" xfId="9" applyFont="1" applyFill="1" applyAlignment="1">
      <alignment horizontal="left" wrapText="1"/>
    </xf>
    <xf numFmtId="0" fontId="45" fillId="3" borderId="9" xfId="9" applyFont="1" applyFill="1" applyBorder="1" applyAlignment="1">
      <alignment horizontal="center" vertical="center"/>
    </xf>
    <xf numFmtId="49" fontId="48" fillId="3" borderId="67" xfId="9" applyNumberFormat="1" applyFont="1" applyFill="1" applyBorder="1" applyAlignment="1">
      <alignment horizontal="center" vertical="center" wrapText="1"/>
    </xf>
    <xf numFmtId="49" fontId="48" fillId="3" borderId="48" xfId="9" applyNumberFormat="1" applyFont="1" applyFill="1" applyBorder="1" applyAlignment="1">
      <alignment horizontal="center" vertical="center" wrapText="1"/>
    </xf>
    <xf numFmtId="49" fontId="48" fillId="3" borderId="67" xfId="9" applyNumberFormat="1" applyFont="1" applyFill="1" applyBorder="1" applyAlignment="1">
      <alignment horizontal="center" vertical="center"/>
    </xf>
    <xf numFmtId="49" fontId="48" fillId="3" borderId="48" xfId="9" applyNumberFormat="1" applyFont="1" applyFill="1" applyBorder="1" applyAlignment="1">
      <alignment horizontal="center" vertical="center"/>
    </xf>
    <xf numFmtId="0" fontId="45" fillId="6" borderId="28" xfId="9" applyFont="1" applyFill="1" applyBorder="1" applyAlignment="1">
      <alignment horizontal="left" vertical="center"/>
    </xf>
    <xf numFmtId="0" fontId="45" fillId="6" borderId="29" xfId="9" applyFont="1" applyFill="1" applyBorder="1" applyAlignment="1">
      <alignment horizontal="left" vertical="center"/>
    </xf>
    <xf numFmtId="0" fontId="0" fillId="3" borderId="14" xfId="0" applyFill="1" applyBorder="1" applyAlignment="1">
      <alignment horizontal="center" vertical="center"/>
    </xf>
    <xf numFmtId="176" fontId="1" fillId="0" borderId="65" xfId="0" applyNumberFormat="1" applyFont="1" applyFill="1" applyBorder="1" applyAlignment="1" applyProtection="1">
      <alignment horizontal="center" vertical="center"/>
    </xf>
    <xf numFmtId="176" fontId="1" fillId="0" borderId="28" xfId="0" applyNumberFormat="1" applyFont="1" applyFill="1" applyBorder="1" applyAlignment="1" applyProtection="1">
      <alignment horizontal="center" vertical="center"/>
    </xf>
    <xf numFmtId="176" fontId="1" fillId="0" borderId="16" xfId="0" applyNumberFormat="1" applyFont="1" applyFill="1" applyBorder="1" applyAlignment="1" applyProtection="1">
      <alignment horizontal="center" vertical="center"/>
    </xf>
    <xf numFmtId="176" fontId="1" fillId="0" borderId="65" xfId="0" applyNumberFormat="1" applyFont="1" applyFill="1" applyBorder="1" applyAlignment="1" applyProtection="1">
      <alignment horizontal="right" vertical="center"/>
    </xf>
    <xf numFmtId="176" fontId="1" fillId="0" borderId="16" xfId="0" applyNumberFormat="1" applyFont="1" applyFill="1" applyBorder="1" applyAlignment="1" applyProtection="1">
      <alignment horizontal="right" vertical="center"/>
    </xf>
    <xf numFmtId="0" fontId="1" fillId="0" borderId="65" xfId="0" applyFont="1" applyFill="1" applyBorder="1" applyAlignment="1" applyProtection="1">
      <alignment horizontal="right" vertical="center"/>
    </xf>
    <xf numFmtId="0" fontId="1" fillId="0" borderId="16" xfId="0" applyFont="1" applyFill="1" applyBorder="1" applyAlignment="1" applyProtection="1">
      <alignment horizontal="right" vertical="center"/>
    </xf>
    <xf numFmtId="181" fontId="1"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176" fontId="1" fillId="3" borderId="0" xfId="0" applyNumberFormat="1"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180" fontId="1" fillId="0" borderId="65" xfId="0" applyNumberFormat="1" applyFont="1" applyFill="1" applyBorder="1" applyAlignment="1" applyProtection="1">
      <alignment horizontal="center" vertical="center"/>
    </xf>
    <xf numFmtId="180" fontId="1" fillId="0" borderId="28" xfId="0" applyNumberFormat="1" applyFont="1" applyFill="1" applyBorder="1" applyAlignment="1" applyProtection="1">
      <alignment horizontal="center" vertical="center"/>
    </xf>
    <xf numFmtId="180" fontId="1" fillId="0" borderId="16" xfId="0" applyNumberFormat="1" applyFont="1" applyFill="1" applyBorder="1" applyAlignment="1" applyProtection="1">
      <alignment horizontal="center" vertical="center"/>
    </xf>
    <xf numFmtId="179" fontId="1" fillId="3" borderId="65" xfId="0" applyNumberFormat="1" applyFont="1" applyFill="1" applyBorder="1" applyAlignment="1" applyProtection="1">
      <alignment horizontal="center" vertical="center"/>
    </xf>
    <xf numFmtId="179" fontId="1" fillId="3" borderId="28" xfId="0" applyNumberFormat="1" applyFont="1" applyFill="1" applyBorder="1" applyAlignment="1" applyProtection="1">
      <alignment horizontal="center" vertical="center"/>
    </xf>
    <xf numFmtId="179" fontId="1" fillId="3" borderId="16" xfId="0" applyNumberFormat="1" applyFont="1" applyFill="1" applyBorder="1" applyAlignment="1" applyProtection="1">
      <alignment horizontal="center" vertical="center"/>
    </xf>
    <xf numFmtId="181" fontId="1" fillId="3" borderId="0" xfId="1" applyNumberFormat="1" applyFont="1" applyFill="1" applyBorder="1" applyAlignment="1" applyProtection="1">
      <alignment horizontal="right" vertical="center"/>
    </xf>
    <xf numFmtId="0" fontId="1" fillId="5" borderId="65"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1" fillId="3" borderId="0" xfId="0" applyFont="1" applyFill="1" applyBorder="1" applyAlignment="1" applyProtection="1">
      <alignment horizontal="right" vertical="center"/>
    </xf>
    <xf numFmtId="176" fontId="1" fillId="3" borderId="0" xfId="0" applyNumberFormat="1" applyFont="1" applyFill="1" applyBorder="1" applyAlignment="1" applyProtection="1">
      <alignment horizontal="right" vertical="center"/>
    </xf>
    <xf numFmtId="180" fontId="1" fillId="0" borderId="14" xfId="0" applyNumberFormat="1" applyFont="1" applyFill="1" applyBorder="1" applyAlignment="1" applyProtection="1">
      <alignment horizontal="center" vertical="center"/>
    </xf>
    <xf numFmtId="0" fontId="1" fillId="0" borderId="6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181" fontId="1" fillId="0" borderId="65" xfId="1" applyNumberFormat="1" applyFont="1" applyFill="1" applyBorder="1" applyAlignment="1" applyProtection="1">
      <alignment horizontal="right" vertical="center"/>
    </xf>
    <xf numFmtId="181" fontId="1" fillId="0" borderId="16" xfId="1" applyNumberFormat="1" applyFont="1" applyFill="1" applyBorder="1" applyAlignment="1" applyProtection="1">
      <alignment horizontal="right" vertical="center"/>
    </xf>
    <xf numFmtId="180" fontId="1" fillId="3" borderId="65" xfId="0" applyNumberFormat="1" applyFont="1" applyFill="1" applyBorder="1" applyAlignment="1" applyProtection="1">
      <alignment horizontal="center" vertical="center"/>
    </xf>
    <xf numFmtId="180" fontId="1" fillId="3" borderId="16" xfId="0" applyNumberFormat="1" applyFont="1" applyFill="1" applyBorder="1" applyAlignment="1" applyProtection="1">
      <alignment horizontal="center" vertical="center"/>
    </xf>
    <xf numFmtId="0" fontId="1" fillId="2" borderId="65"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176" fontId="1" fillId="3" borderId="65" xfId="0" applyNumberFormat="1" applyFont="1" applyFill="1" applyBorder="1" applyAlignment="1" applyProtection="1">
      <alignment horizontal="center" vertical="center"/>
    </xf>
    <xf numFmtId="176" fontId="1" fillId="3" borderId="16" xfId="0" applyNumberFormat="1" applyFont="1" applyFill="1" applyBorder="1" applyAlignment="1" applyProtection="1">
      <alignment horizontal="center" vertical="center"/>
    </xf>
    <xf numFmtId="182" fontId="1" fillId="3" borderId="65" xfId="0" applyNumberFormat="1" applyFont="1" applyFill="1" applyBorder="1" applyAlignment="1" applyProtection="1">
      <alignment horizontal="center" vertical="center"/>
    </xf>
    <xf numFmtId="182" fontId="1" fillId="3" borderId="28" xfId="0" applyNumberFormat="1" applyFont="1" applyFill="1" applyBorder="1" applyAlignment="1" applyProtection="1">
      <alignment horizontal="center" vertical="center"/>
    </xf>
    <xf numFmtId="182" fontId="1" fillId="3" borderId="16" xfId="0" applyNumberFormat="1"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5" borderId="65" xfId="0" applyFont="1" applyFill="1" applyBorder="1" applyAlignment="1" applyProtection="1">
      <alignment horizontal="right" vertical="center"/>
      <protection locked="0"/>
    </xf>
    <xf numFmtId="0" fontId="1" fillId="5" borderId="16" xfId="0" applyFont="1" applyFill="1" applyBorder="1" applyAlignment="1" applyProtection="1">
      <alignment horizontal="right" vertical="center"/>
      <protection locked="0"/>
    </xf>
    <xf numFmtId="181" fontId="1" fillId="5" borderId="65" xfId="1" applyNumberFormat="1" applyFont="1" applyFill="1" applyBorder="1" applyAlignment="1" applyProtection="1">
      <alignment horizontal="right" vertical="center"/>
      <protection locked="0"/>
    </xf>
    <xf numFmtId="181" fontId="1" fillId="5" borderId="16" xfId="1" applyNumberFormat="1" applyFont="1" applyFill="1" applyBorder="1" applyAlignment="1" applyProtection="1">
      <alignment horizontal="right" vertical="center"/>
      <protection locked="0"/>
    </xf>
    <xf numFmtId="176" fontId="1" fillId="5" borderId="65" xfId="0" applyNumberFormat="1" applyFont="1" applyFill="1" applyBorder="1" applyAlignment="1" applyProtection="1">
      <alignment horizontal="right" vertical="center"/>
      <protection locked="0"/>
    </xf>
    <xf numFmtId="176" fontId="1" fillId="5" borderId="16" xfId="0" applyNumberFormat="1" applyFont="1" applyFill="1" applyBorder="1" applyAlignment="1" applyProtection="1">
      <alignment horizontal="right" vertical="center"/>
      <protection locked="0"/>
    </xf>
    <xf numFmtId="0" fontId="7" fillId="0" borderId="65"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180" fontId="1" fillId="0" borderId="14" xfId="1" applyNumberFormat="1" applyFont="1" applyFill="1" applyBorder="1" applyAlignment="1" applyProtection="1">
      <alignment horizontal="right" vertical="center"/>
    </xf>
    <xf numFmtId="183" fontId="1"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wrapText="1"/>
    </xf>
    <xf numFmtId="180" fontId="1" fillId="5" borderId="65" xfId="1" applyNumberFormat="1" applyFont="1" applyFill="1" applyBorder="1" applyAlignment="1" applyProtection="1">
      <alignment horizontal="right" vertical="center"/>
      <protection locked="0"/>
    </xf>
    <xf numFmtId="180" fontId="1" fillId="5" borderId="16" xfId="1" applyNumberFormat="1" applyFont="1" applyFill="1" applyBorder="1" applyAlignment="1" applyProtection="1">
      <alignment horizontal="right" vertical="center"/>
      <protection locked="0"/>
    </xf>
    <xf numFmtId="180" fontId="1" fillId="0" borderId="65" xfId="1" applyNumberFormat="1" applyFont="1" applyFill="1" applyBorder="1" applyAlignment="1" applyProtection="1">
      <alignment horizontal="right" vertical="center"/>
    </xf>
    <xf numFmtId="180" fontId="1" fillId="0" borderId="16" xfId="1" applyNumberFormat="1" applyFont="1" applyFill="1" applyBorder="1" applyAlignment="1" applyProtection="1">
      <alignment horizontal="right" vertical="center"/>
    </xf>
    <xf numFmtId="180" fontId="1" fillId="5" borderId="14" xfId="1" applyNumberFormat="1" applyFont="1" applyFill="1" applyBorder="1" applyAlignment="1" applyProtection="1">
      <alignment horizontal="right" vertical="center"/>
      <protection locked="0"/>
    </xf>
    <xf numFmtId="0" fontId="1" fillId="0" borderId="31"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8" fillId="5" borderId="30" xfId="0" applyFont="1" applyFill="1" applyBorder="1" applyAlignment="1" applyProtection="1">
      <alignment horizontal="left" vertical="center" wrapText="1"/>
      <protection locked="0"/>
    </xf>
    <xf numFmtId="0" fontId="8" fillId="5" borderId="28"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5" fillId="2" borderId="50" xfId="0" applyFont="1" applyFill="1" applyBorder="1" applyAlignment="1" applyProtection="1">
      <alignment horizontal="center" vertical="center" wrapText="1"/>
      <protection locked="0"/>
    </xf>
    <xf numFmtId="0" fontId="5" fillId="2" borderId="66" xfId="0" applyFont="1" applyFill="1" applyBorder="1" applyAlignment="1" applyProtection="1">
      <alignment horizontal="center" vertical="center" wrapText="1"/>
      <protection locked="0"/>
    </xf>
    <xf numFmtId="0" fontId="8" fillId="2" borderId="67" xfId="0" applyFont="1" applyFill="1" applyBorder="1" applyAlignment="1" applyProtection="1">
      <alignment horizontal="center" vertical="center" wrapText="1"/>
      <protection locked="0"/>
    </xf>
    <xf numFmtId="0" fontId="8" fillId="2" borderId="66" xfId="0" applyFont="1" applyFill="1" applyBorder="1" applyAlignment="1" applyProtection="1">
      <alignment horizontal="center" vertical="center" wrapText="1"/>
      <protection locked="0"/>
    </xf>
    <xf numFmtId="0" fontId="8" fillId="2" borderId="67" xfId="0" applyFont="1" applyFill="1" applyBorder="1" applyAlignment="1" applyProtection="1">
      <alignment horizontal="center" vertical="center" shrinkToFit="1"/>
      <protection locked="0"/>
    </xf>
    <xf numFmtId="0" fontId="8" fillId="2" borderId="48" xfId="0" applyFont="1" applyFill="1" applyBorder="1" applyAlignment="1" applyProtection="1">
      <alignment horizontal="center" vertical="center" shrinkToFit="1"/>
      <protection locked="0"/>
    </xf>
    <xf numFmtId="0" fontId="8" fillId="2" borderId="66" xfId="0" applyFont="1" applyFill="1" applyBorder="1" applyAlignment="1" applyProtection="1">
      <alignment horizontal="center" vertical="center" shrinkToFit="1"/>
      <protection locked="0"/>
    </xf>
    <xf numFmtId="0" fontId="8" fillId="5" borderId="67" xfId="0" applyFont="1" applyFill="1" applyBorder="1" applyAlignment="1" applyProtection="1">
      <alignment horizontal="center" vertical="center" wrapText="1"/>
      <protection locked="0"/>
    </xf>
    <xf numFmtId="0" fontId="8" fillId="5" borderId="48" xfId="0" applyFont="1" applyFill="1" applyBorder="1" applyAlignment="1" applyProtection="1">
      <alignment horizontal="center" vertical="center" wrapText="1"/>
      <protection locked="0"/>
    </xf>
    <xf numFmtId="0" fontId="8" fillId="5" borderId="49" xfId="0" applyFont="1" applyFill="1" applyBorder="1" applyAlignment="1" applyProtection="1">
      <alignment horizontal="center" vertical="center" wrapText="1"/>
      <protection locked="0"/>
    </xf>
    <xf numFmtId="178" fontId="9" fillId="3" borderId="50" xfId="0" applyNumberFormat="1" applyFont="1" applyFill="1" applyBorder="1" applyAlignment="1" applyProtection="1">
      <alignment horizontal="center" vertical="center" wrapText="1"/>
    </xf>
    <xf numFmtId="178" fontId="9" fillId="3" borderId="49" xfId="0" applyNumberFormat="1" applyFont="1" applyFill="1" applyBorder="1" applyAlignment="1" applyProtection="1">
      <alignment horizontal="center" vertical="center" wrapText="1"/>
    </xf>
    <xf numFmtId="178" fontId="9" fillId="3" borderId="50" xfId="1" applyNumberFormat="1" applyFont="1" applyFill="1" applyBorder="1" applyAlignment="1" applyProtection="1">
      <alignment horizontal="center" vertical="center" wrapText="1"/>
    </xf>
    <xf numFmtId="178" fontId="9" fillId="3" borderId="49" xfId="1" applyNumberFormat="1" applyFont="1" applyFill="1" applyBorder="1" applyAlignment="1" applyProtection="1">
      <alignment horizontal="center" vertical="center" wrapText="1"/>
    </xf>
    <xf numFmtId="0" fontId="8" fillId="5" borderId="50" xfId="0" applyFont="1" applyFill="1" applyBorder="1" applyAlignment="1" applyProtection="1">
      <alignment horizontal="left" vertical="center" wrapText="1"/>
      <protection locked="0"/>
    </xf>
    <xf numFmtId="0" fontId="8" fillId="5" borderId="48" xfId="0" applyFont="1" applyFill="1" applyBorder="1" applyAlignment="1" applyProtection="1">
      <alignment horizontal="left" vertical="center" wrapText="1"/>
      <protection locked="0"/>
    </xf>
    <xf numFmtId="0" fontId="8" fillId="5" borderId="4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shrinkToFit="1"/>
      <protection locked="0"/>
    </xf>
    <xf numFmtId="0" fontId="8" fillId="5" borderId="65" xfId="0" applyFont="1" applyFill="1" applyBorder="1" applyAlignment="1" applyProtection="1">
      <alignment horizontal="center" vertical="center" wrapText="1"/>
      <protection locked="0"/>
    </xf>
    <xf numFmtId="0" fontId="8" fillId="5" borderId="28"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178" fontId="9" fillId="3" borderId="30" xfId="0" applyNumberFormat="1" applyFont="1" applyFill="1" applyBorder="1" applyAlignment="1" applyProtection="1">
      <alignment horizontal="center" vertical="center" wrapText="1"/>
    </xf>
    <xf numFmtId="178" fontId="9" fillId="3" borderId="29" xfId="0" applyNumberFormat="1" applyFont="1" applyFill="1" applyBorder="1" applyAlignment="1" applyProtection="1">
      <alignment horizontal="center" vertical="center" wrapText="1"/>
    </xf>
    <xf numFmtId="178" fontId="9" fillId="3" borderId="30" xfId="1" applyNumberFormat="1" applyFont="1" applyFill="1" applyBorder="1" applyAlignment="1" applyProtection="1">
      <alignment horizontal="center" vertical="center" wrapText="1"/>
    </xf>
    <xf numFmtId="178" fontId="9" fillId="3" borderId="29" xfId="1" applyNumberFormat="1" applyFont="1" applyFill="1" applyBorder="1" applyAlignment="1" applyProtection="1">
      <alignment horizontal="center" vertical="center" wrapText="1"/>
    </xf>
    <xf numFmtId="184" fontId="1" fillId="0" borderId="65" xfId="0" applyNumberFormat="1" applyFont="1" applyFill="1" applyBorder="1" applyAlignment="1" applyProtection="1">
      <alignment horizontal="center" vertical="center"/>
    </xf>
    <xf numFmtId="184" fontId="1" fillId="0" borderId="16" xfId="0" applyNumberFormat="1" applyFont="1" applyFill="1" applyBorder="1" applyAlignment="1" applyProtection="1">
      <alignment horizontal="center" vertical="center"/>
    </xf>
    <xf numFmtId="0" fontId="8" fillId="5" borderId="7"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vertical="center" wrapText="1"/>
      <protection locked="0"/>
    </xf>
    <xf numFmtId="0" fontId="5" fillId="2" borderId="68"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68" xfId="0" applyFont="1" applyFill="1" applyBorder="1" applyAlignment="1" applyProtection="1">
      <alignment horizontal="center" vertical="center" shrinkToFit="1"/>
      <protection locked="0"/>
    </xf>
    <xf numFmtId="0" fontId="8" fillId="5" borderId="69"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178" fontId="9" fillId="3" borderId="7" xfId="0" applyNumberFormat="1" applyFont="1" applyFill="1" applyBorder="1" applyAlignment="1" applyProtection="1">
      <alignment horizontal="center" vertical="center" wrapText="1"/>
    </xf>
    <xf numFmtId="178" fontId="9" fillId="3" borderId="9" xfId="0" applyNumberFormat="1" applyFont="1" applyFill="1" applyBorder="1" applyAlignment="1" applyProtection="1">
      <alignment horizontal="center" vertical="center" wrapText="1"/>
    </xf>
    <xf numFmtId="178" fontId="9" fillId="3" borderId="7" xfId="1" applyNumberFormat="1" applyFont="1" applyFill="1" applyBorder="1" applyAlignment="1" applyProtection="1">
      <alignment horizontal="center" vertical="center" wrapText="1"/>
    </xf>
    <xf numFmtId="178" fontId="9" fillId="3" borderId="9" xfId="1" applyNumberFormat="1" applyFont="1" applyFill="1" applyBorder="1" applyAlignment="1" applyProtection="1">
      <alignment horizontal="center" vertical="center" wrapText="1"/>
    </xf>
    <xf numFmtId="0" fontId="8" fillId="0" borderId="72" xfId="0" applyFont="1" applyFill="1" applyBorder="1" applyAlignment="1" applyProtection="1">
      <alignment horizontal="center" vertical="center"/>
    </xf>
    <xf numFmtId="0" fontId="8" fillId="0" borderId="73" xfId="0" applyFont="1" applyFill="1" applyBorder="1" applyAlignment="1" applyProtection="1">
      <alignment horizontal="center" vertical="center"/>
    </xf>
    <xf numFmtId="0" fontId="8" fillId="0" borderId="74" xfId="0" applyFont="1" applyFill="1" applyBorder="1" applyAlignment="1" applyProtection="1">
      <alignment horizontal="center" vertical="center"/>
    </xf>
    <xf numFmtId="0" fontId="8" fillId="0" borderId="5"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10" xfId="0" quotePrefix="1"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14" xfId="0" applyFont="1" applyFill="1" applyBorder="1" applyAlignment="1" applyProtection="1">
      <alignment horizontal="center" vertical="center"/>
      <protection locked="0"/>
    </xf>
    <xf numFmtId="0" fontId="5" fillId="0" borderId="75"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21" xfId="0" applyFont="1" applyFill="1" applyBorder="1" applyAlignment="1" applyProtection="1">
      <alignment horizontal="center" vertical="center" wrapText="1"/>
    </xf>
    <xf numFmtId="0" fontId="5" fillId="0" borderId="120"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8" fillId="0" borderId="70" xfId="0" applyFont="1" applyFill="1" applyBorder="1" applyAlignment="1" applyProtection="1">
      <alignment horizontal="center" vertical="center" wrapText="1"/>
    </xf>
    <xf numFmtId="0" fontId="8" fillId="0" borderId="72"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5" borderId="65"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3" borderId="65" xfId="0" applyNumberFormat="1" applyFont="1" applyFill="1" applyBorder="1" applyAlignment="1" applyProtection="1">
      <alignment horizontal="center" vertical="center"/>
    </xf>
    <xf numFmtId="0" fontId="8" fillId="3" borderId="16" xfId="0" applyNumberFormat="1" applyFont="1" applyFill="1" applyBorder="1" applyAlignment="1" applyProtection="1">
      <alignment horizontal="center" vertical="center"/>
    </xf>
    <xf numFmtId="0" fontId="5" fillId="3" borderId="0" xfId="0" applyFont="1" applyFill="1" applyAlignment="1">
      <alignment horizontal="left"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68" xfId="0" applyNumberFormat="1" applyFont="1" applyFill="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0"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5" xfId="0" applyFont="1" applyFill="1" applyBorder="1" applyAlignment="1" applyProtection="1">
      <alignment horizontal="center" vertical="center" wrapText="1"/>
      <protection locked="0"/>
    </xf>
    <xf numFmtId="0" fontId="8" fillId="5" borderId="36"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1" fillId="3" borderId="69"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8" xfId="0" applyNumberFormat="1" applyFont="1" applyFill="1" applyBorder="1" applyAlignment="1">
      <alignment horizontal="center" vertical="center" wrapText="1"/>
    </xf>
    <xf numFmtId="178" fontId="1" fillId="3" borderId="37" xfId="0" applyNumberFormat="1" applyFont="1" applyFill="1" applyBorder="1" applyAlignment="1">
      <alignment horizontal="center" vertical="center" wrapText="1"/>
    </xf>
    <xf numFmtId="178" fontId="1" fillId="3" borderId="35" xfId="0" applyNumberFormat="1" applyFont="1" applyFill="1" applyBorder="1" applyAlignment="1">
      <alignment horizontal="center" vertical="center" wrapText="1"/>
    </xf>
    <xf numFmtId="178" fontId="1" fillId="3" borderId="39" xfId="0" applyNumberFormat="1" applyFont="1" applyFill="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38"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4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3"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8" xfId="0" applyFont="1" applyFill="1" applyBorder="1" applyAlignment="1" applyProtection="1">
      <alignment horizontal="center" vertical="center"/>
      <protection locked="0"/>
    </xf>
    <xf numFmtId="0" fontId="1" fillId="5" borderId="49" xfId="0" applyFont="1" applyFill="1" applyBorder="1" applyAlignment="1" applyProtection="1">
      <alignment horizontal="center" vertical="center"/>
      <protection locked="0"/>
    </xf>
    <xf numFmtId="0" fontId="8" fillId="5" borderId="38" xfId="0" applyFont="1" applyFill="1" applyBorder="1" applyAlignment="1" applyProtection="1">
      <alignment horizontal="left" vertical="center" wrapText="1"/>
      <protection locked="0"/>
    </xf>
    <xf numFmtId="0" fontId="8" fillId="5" borderId="36"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8"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4"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8"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20" fontId="8" fillId="5" borderId="65"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43" fillId="0" borderId="0" xfId="7" applyFont="1" applyAlignment="1">
      <alignment horizontal="center" vertical="center"/>
    </xf>
    <xf numFmtId="0" fontId="36" fillId="0" borderId="0" xfId="7" applyFont="1" applyAlignment="1">
      <alignment horizontal="left" wrapText="1"/>
    </xf>
    <xf numFmtId="0" fontId="36" fillId="0" borderId="0" xfId="7" applyFont="1" applyAlignment="1">
      <alignment horizontal="left" vertical="center" wrapText="1"/>
    </xf>
    <xf numFmtId="0" fontId="36" fillId="0" borderId="0" xfId="7" applyFont="1" applyAlignment="1">
      <alignment horizontal="left" vertical="top" wrapText="1"/>
    </xf>
    <xf numFmtId="0" fontId="43" fillId="0" borderId="0" xfId="7" applyFont="1" applyAlignment="1">
      <alignment horizontal="right" vertical="center"/>
    </xf>
    <xf numFmtId="0" fontId="60" fillId="0" borderId="207" xfId="7" applyFont="1" applyBorder="1" applyAlignment="1">
      <alignment horizontal="justify" wrapText="1"/>
    </xf>
    <xf numFmtId="0" fontId="60" fillId="0" borderId="58" xfId="7" applyFont="1" applyBorder="1" applyAlignment="1">
      <alignment horizontal="justify" wrapText="1"/>
    </xf>
    <xf numFmtId="0" fontId="60" fillId="0" borderId="59" xfId="7" applyFont="1" applyBorder="1" applyAlignment="1">
      <alignment horizontal="justify" wrapText="1"/>
    </xf>
    <xf numFmtId="0" fontId="60" fillId="0" borderId="57" xfId="7" applyFont="1" applyBorder="1" applyAlignment="1">
      <alignment horizontal="justify" wrapText="1"/>
    </xf>
    <xf numFmtId="0" fontId="60" fillId="0" borderId="210" xfId="7" applyFont="1" applyBorder="1" applyAlignment="1">
      <alignment horizontal="justify" wrapText="1"/>
    </xf>
    <xf numFmtId="0" fontId="60" fillId="0" borderId="208" xfId="7" applyFont="1" applyBorder="1" applyAlignment="1">
      <alignment horizontal="justify" wrapText="1"/>
    </xf>
    <xf numFmtId="0" fontId="60" fillId="0" borderId="52" xfId="7" applyFont="1" applyBorder="1" applyAlignment="1">
      <alignment horizontal="justify" wrapText="1"/>
    </xf>
    <xf numFmtId="0" fontId="60" fillId="0" borderId="53" xfId="7" applyFont="1" applyBorder="1" applyAlignment="1">
      <alignment horizontal="justify" wrapText="1"/>
    </xf>
    <xf numFmtId="0" fontId="60" fillId="0" borderId="51" xfId="7" applyFont="1" applyBorder="1" applyAlignment="1">
      <alignment horizontal="justify" wrapText="1"/>
    </xf>
    <xf numFmtId="0" fontId="60" fillId="0" borderId="211" xfId="7" applyFont="1" applyBorder="1" applyAlignment="1">
      <alignment horizontal="justify" wrapText="1"/>
    </xf>
    <xf numFmtId="0" fontId="43" fillId="0" borderId="212" xfId="7" applyFont="1" applyBorder="1" applyAlignment="1">
      <alignment horizontal="justify" wrapText="1"/>
    </xf>
    <xf numFmtId="0" fontId="43" fillId="0" borderId="5" xfId="7" applyFont="1" applyBorder="1" applyAlignment="1">
      <alignment horizontal="justify" wrapText="1"/>
    </xf>
    <xf numFmtId="0" fontId="43" fillId="0" borderId="196" xfId="7" applyFont="1" applyBorder="1" applyAlignment="1">
      <alignment horizontal="justify" wrapText="1"/>
    </xf>
    <xf numFmtId="0" fontId="43" fillId="0" borderId="213" xfId="7" applyFont="1" applyBorder="1" applyAlignment="1">
      <alignment horizontal="justify" wrapText="1"/>
    </xf>
    <xf numFmtId="0" fontId="43" fillId="0" borderId="214" xfId="7" applyFont="1" applyBorder="1" applyAlignment="1">
      <alignment horizontal="justify" wrapText="1"/>
    </xf>
    <xf numFmtId="0" fontId="43" fillId="0" borderId="215" xfId="7" applyFont="1" applyBorder="1" applyAlignment="1">
      <alignment horizontal="justify" wrapText="1"/>
    </xf>
    <xf numFmtId="0" fontId="60" fillId="0" borderId="205" xfId="7" applyFont="1" applyBorder="1" applyAlignment="1">
      <alignment horizontal="justify" wrapText="1"/>
    </xf>
    <xf numFmtId="0" fontId="60" fillId="0" borderId="55" xfId="7" applyFont="1" applyBorder="1" applyAlignment="1">
      <alignment horizontal="justify" wrapText="1"/>
    </xf>
    <xf numFmtId="0" fontId="60" fillId="0" borderId="56" xfId="7" applyFont="1" applyBorder="1" applyAlignment="1">
      <alignment horizontal="justify" wrapText="1"/>
    </xf>
    <xf numFmtId="0" fontId="60" fillId="0" borderId="54" xfId="7" applyFont="1" applyBorder="1" applyAlignment="1">
      <alignment horizontal="justify" wrapText="1"/>
    </xf>
    <xf numFmtId="0" fontId="60" fillId="0" borderId="209" xfId="7" applyFont="1" applyBorder="1" applyAlignment="1">
      <alignment horizontal="justify" wrapText="1"/>
    </xf>
    <xf numFmtId="0" fontId="43" fillId="0" borderId="203" xfId="7" applyFont="1" applyBorder="1" applyAlignment="1">
      <alignment horizontal="center" wrapText="1"/>
    </xf>
    <xf numFmtId="0" fontId="43" fillId="0" borderId="2" xfId="7" applyFont="1" applyBorder="1" applyAlignment="1">
      <alignment horizontal="center" wrapText="1"/>
    </xf>
    <xf numFmtId="0" fontId="43" fillId="0" borderId="204" xfId="7" applyFont="1" applyBorder="1" applyAlignment="1">
      <alignment horizontal="center" wrapText="1"/>
    </xf>
    <xf numFmtId="0" fontId="43" fillId="0" borderId="3" xfId="7" applyFont="1" applyBorder="1" applyAlignment="1">
      <alignment horizontal="center" wrapText="1"/>
    </xf>
    <xf numFmtId="0" fontId="43" fillId="0" borderId="1" xfId="7" applyFont="1" applyBorder="1" applyAlignment="1">
      <alignment horizontal="center" wrapText="1"/>
    </xf>
    <xf numFmtId="0" fontId="43" fillId="0" borderId="203" xfId="7" applyFont="1" applyBorder="1" applyAlignment="1">
      <alignment horizontal="justify" wrapText="1"/>
    </xf>
    <xf numFmtId="0" fontId="43" fillId="0" borderId="3" xfId="7" applyFont="1" applyBorder="1" applyAlignment="1">
      <alignment horizontal="justify" wrapText="1"/>
    </xf>
    <xf numFmtId="0" fontId="57" fillId="0" borderId="0" xfId="7" applyFont="1" applyAlignment="1">
      <alignment horizontal="left"/>
    </xf>
    <xf numFmtId="0" fontId="52" fillId="0" borderId="187" xfId="7" applyFont="1" applyBorder="1" applyAlignment="1">
      <alignment horizontal="center" wrapText="1"/>
    </xf>
    <xf numFmtId="0" fontId="52" fillId="0" borderId="188" xfId="7" applyFont="1" applyBorder="1" applyAlignment="1">
      <alignment horizontal="center" wrapText="1"/>
    </xf>
    <xf numFmtId="0" fontId="52" fillId="0" borderId="189" xfId="7" applyFont="1" applyBorder="1" applyAlignment="1">
      <alignment horizontal="center" wrapText="1"/>
    </xf>
    <xf numFmtId="0" fontId="60" fillId="0" borderId="190" xfId="7" applyFont="1" applyBorder="1" applyAlignment="1">
      <alignment horizontal="justify" wrapText="1"/>
    </xf>
    <xf numFmtId="0" fontId="60" fillId="0" borderId="188" xfId="7" applyFont="1" applyBorder="1" applyAlignment="1">
      <alignment horizontal="justify" wrapText="1"/>
    </xf>
    <xf numFmtId="0" fontId="60" fillId="0" borderId="191" xfId="7" applyFont="1" applyBorder="1" applyAlignment="1">
      <alignment horizontal="justify" wrapText="1"/>
    </xf>
    <xf numFmtId="0" fontId="36" fillId="0" borderId="193" xfId="7" applyFont="1" applyBorder="1" applyAlignment="1">
      <alignment horizontal="justify" wrapText="1"/>
    </xf>
    <xf numFmtId="0" fontId="36" fillId="0" borderId="194" xfId="7" applyFont="1" applyBorder="1" applyAlignment="1">
      <alignment horizontal="justify" wrapText="1"/>
    </xf>
    <xf numFmtId="0" fontId="36" fillId="0" borderId="195" xfId="7" applyFont="1" applyBorder="1" applyAlignment="1">
      <alignment horizontal="justify" wrapText="1"/>
    </xf>
    <xf numFmtId="0" fontId="43" fillId="0" borderId="10" xfId="7" applyFont="1" applyBorder="1" applyAlignment="1">
      <alignment horizontal="center" wrapText="1"/>
    </xf>
    <xf numFmtId="0" fontId="43" fillId="0" borderId="5" xfId="7" applyFont="1" applyBorder="1" applyAlignment="1">
      <alignment horizontal="center" wrapText="1"/>
    </xf>
    <xf numFmtId="0" fontId="43" fillId="0" borderId="6" xfId="7" applyFont="1" applyBorder="1" applyAlignment="1">
      <alignment horizontal="center" wrapText="1"/>
    </xf>
    <xf numFmtId="0" fontId="43" fillId="0" borderId="24" xfId="7" applyFont="1" applyBorder="1" applyAlignment="1">
      <alignment horizontal="center" wrapText="1"/>
    </xf>
    <xf numFmtId="0" fontId="43" fillId="0" borderId="19" xfId="7" applyFont="1" applyBorder="1" applyAlignment="1">
      <alignment horizontal="center" wrapText="1"/>
    </xf>
    <xf numFmtId="0" fontId="43" fillId="0" borderId="20" xfId="7" applyFont="1" applyBorder="1" applyAlignment="1">
      <alignment horizontal="center" wrapText="1"/>
    </xf>
    <xf numFmtId="0" fontId="43" fillId="0" borderId="196" xfId="7" applyFont="1" applyBorder="1" applyAlignment="1">
      <alignment horizontal="center" wrapText="1"/>
    </xf>
    <xf numFmtId="0" fontId="43" fillId="0" borderId="201" xfId="7" applyFont="1" applyBorder="1" applyAlignment="1">
      <alignment horizontal="center" wrapText="1"/>
    </xf>
    <xf numFmtId="0" fontId="43" fillId="0" borderId="198" xfId="7" applyFont="1" applyBorder="1" applyAlignment="1">
      <alignment horizontal="justify" wrapText="1"/>
    </xf>
    <xf numFmtId="0" fontId="43" fillId="0" borderId="199" xfId="7" applyFont="1" applyBorder="1" applyAlignment="1">
      <alignment horizontal="justify" wrapText="1"/>
    </xf>
    <xf numFmtId="0" fontId="43" fillId="0" borderId="200" xfId="7" applyFont="1" applyBorder="1" applyAlignment="1">
      <alignment horizontal="justify" wrapText="1"/>
    </xf>
    <xf numFmtId="0" fontId="43" fillId="0" borderId="202" xfId="7" applyFont="1" applyBorder="1" applyAlignment="1">
      <alignment horizontal="center" wrapText="1"/>
    </xf>
    <xf numFmtId="0" fontId="43" fillId="0" borderId="197" xfId="7" applyFont="1" applyBorder="1" applyAlignment="1">
      <alignment horizontal="center" wrapText="1"/>
    </xf>
    <xf numFmtId="0" fontId="60" fillId="0" borderId="10" xfId="7" applyFont="1" applyBorder="1" applyAlignment="1">
      <alignment horizontal="justify" wrapText="1"/>
    </xf>
    <xf numFmtId="0" fontId="60" fillId="0" borderId="5" xfId="7" applyFont="1" applyBorder="1" applyAlignment="1">
      <alignment horizontal="justify" wrapText="1"/>
    </xf>
    <xf numFmtId="0" fontId="60" fillId="0" borderId="6" xfId="7" applyFont="1" applyBorder="1" applyAlignment="1">
      <alignment horizontal="justify" wrapText="1"/>
    </xf>
    <xf numFmtId="0" fontId="60" fillId="0" borderId="24" xfId="7" applyFont="1" applyBorder="1" applyAlignment="1">
      <alignment horizontal="justify" wrapText="1"/>
    </xf>
    <xf numFmtId="0" fontId="60" fillId="0" borderId="19" xfId="7" applyFont="1" applyBorder="1" applyAlignment="1">
      <alignment horizontal="justify" wrapText="1"/>
    </xf>
    <xf numFmtId="0" fontId="60" fillId="0" borderId="20" xfId="7" applyFont="1" applyBorder="1" applyAlignment="1">
      <alignment horizontal="justify" wrapText="1"/>
    </xf>
    <xf numFmtId="0" fontId="60" fillId="0" borderId="10" xfId="7" applyFont="1" applyBorder="1" applyAlignment="1">
      <alignment horizontal="center" wrapText="1"/>
    </xf>
    <xf numFmtId="0" fontId="60" fillId="0" borderId="196" xfId="7" applyFont="1" applyBorder="1" applyAlignment="1">
      <alignment horizontal="center" wrapText="1"/>
    </xf>
    <xf numFmtId="0" fontId="60" fillId="0" borderId="24" xfId="7" applyFont="1" applyBorder="1" applyAlignment="1">
      <alignment horizontal="center" wrapText="1"/>
    </xf>
    <xf numFmtId="0" fontId="60" fillId="0" borderId="201" xfId="7" applyFont="1" applyBorder="1" applyAlignment="1">
      <alignment horizontal="center" wrapText="1"/>
    </xf>
    <xf numFmtId="0" fontId="23" fillId="0" borderId="40" xfId="2" applyBorder="1" applyAlignment="1">
      <alignment horizontal="center" vertical="center"/>
    </xf>
    <xf numFmtId="0" fontId="23" fillId="0" borderId="33" xfId="2" applyBorder="1" applyAlignment="1">
      <alignment horizontal="center" vertical="center"/>
    </xf>
    <xf numFmtId="0" fontId="23" fillId="0" borderId="65" xfId="2" applyFont="1" applyBorder="1" applyAlignment="1">
      <alignment horizontal="center" vertical="center"/>
    </xf>
    <xf numFmtId="0" fontId="23" fillId="0" borderId="28" xfId="2" applyBorder="1" applyAlignment="1">
      <alignment horizontal="center" vertical="center"/>
    </xf>
    <xf numFmtId="0" fontId="23" fillId="0" borderId="16" xfId="2" applyBorder="1" applyAlignment="1">
      <alignment horizontal="center" vertical="center"/>
    </xf>
    <xf numFmtId="0" fontId="23" fillId="0" borderId="27" xfId="2" applyBorder="1" applyAlignment="1">
      <alignment horizontal="center" vertical="center"/>
    </xf>
    <xf numFmtId="0" fontId="23" fillId="0" borderId="26" xfId="2" applyBorder="1" applyAlignment="1">
      <alignment horizontal="center" vertical="center"/>
    </xf>
    <xf numFmtId="0" fontId="23" fillId="0" borderId="31" xfId="2" applyBorder="1" applyAlignment="1">
      <alignment horizontal="center" vertical="center"/>
    </xf>
    <xf numFmtId="0" fontId="23" fillId="0" borderId="14" xfId="2" applyBorder="1" applyAlignment="1">
      <alignment horizontal="center" vertical="center"/>
    </xf>
    <xf numFmtId="0" fontId="23" fillId="0" borderId="35" xfId="2" applyBorder="1" applyAlignment="1">
      <alignment horizontal="center" vertical="center"/>
    </xf>
    <xf numFmtId="0" fontId="23" fillId="0" borderId="36" xfId="2" applyBorder="1" applyAlignment="1">
      <alignment horizontal="center" vertical="center"/>
    </xf>
    <xf numFmtId="0" fontId="23" fillId="0" borderId="37" xfId="2" applyBorder="1" applyAlignment="1">
      <alignment horizontal="center" vertical="center"/>
    </xf>
    <xf numFmtId="0" fontId="23" fillId="0" borderId="11" xfId="2" applyBorder="1" applyAlignment="1">
      <alignment horizontal="center" vertical="center"/>
    </xf>
    <xf numFmtId="0" fontId="23" fillId="0" borderId="0" xfId="2" applyBorder="1" applyAlignment="1">
      <alignment horizontal="center" vertical="center"/>
    </xf>
    <xf numFmtId="0" fontId="23" fillId="0" borderId="40" xfId="2" applyFont="1" applyBorder="1" applyAlignment="1">
      <alignment horizontal="center" vertical="center"/>
    </xf>
    <xf numFmtId="0" fontId="26" fillId="3" borderId="65" xfId="3" applyFont="1" applyFill="1" applyBorder="1" applyAlignment="1">
      <alignment horizontal="left" vertical="top" wrapText="1"/>
    </xf>
    <xf numFmtId="0" fontId="26" fillId="3" borderId="28" xfId="3" applyFont="1" applyFill="1" applyBorder="1" applyAlignment="1">
      <alignment horizontal="left" vertical="top" wrapText="1"/>
    </xf>
    <xf numFmtId="0" fontId="26" fillId="3" borderId="29" xfId="3" applyFont="1" applyFill="1" applyBorder="1" applyAlignment="1">
      <alignment horizontal="left" vertical="top" wrapText="1"/>
    </xf>
    <xf numFmtId="0" fontId="28" fillId="3" borderId="0" xfId="3" applyFont="1" applyFill="1" applyBorder="1" applyAlignment="1">
      <alignment horizontal="left" vertical="top"/>
    </xf>
    <xf numFmtId="0" fontId="27" fillId="3" borderId="0" xfId="3" applyFont="1" applyFill="1" applyBorder="1" applyAlignment="1">
      <alignment horizontal="left" vertical="top" wrapText="1"/>
    </xf>
    <xf numFmtId="0" fontId="30" fillId="3" borderId="0" xfId="3" applyFont="1" applyFill="1" applyBorder="1" applyAlignment="1">
      <alignment horizontal="left" vertical="center"/>
    </xf>
    <xf numFmtId="0" fontId="31" fillId="3" borderId="0" xfId="3" applyFont="1" applyFill="1" applyBorder="1" applyAlignment="1">
      <alignment horizontal="left" vertical="center"/>
    </xf>
    <xf numFmtId="0" fontId="26" fillId="3" borderId="67" xfId="3" applyFont="1" applyFill="1" applyBorder="1" applyAlignment="1">
      <alignment horizontal="left" vertical="top" wrapText="1"/>
    </xf>
    <xf numFmtId="0" fontId="26" fillId="3" borderId="48" xfId="3" applyFont="1" applyFill="1" applyBorder="1" applyAlignment="1">
      <alignment horizontal="left" vertical="top" wrapText="1"/>
    </xf>
    <xf numFmtId="0" fontId="26" fillId="3" borderId="49" xfId="3" applyFont="1" applyFill="1" applyBorder="1" applyAlignment="1">
      <alignment horizontal="left" vertical="top" wrapText="1"/>
    </xf>
    <xf numFmtId="0" fontId="26" fillId="3" borderId="0" xfId="3" applyFont="1" applyFill="1" applyBorder="1" applyAlignment="1">
      <alignment horizontal="center" vertical="center"/>
    </xf>
    <xf numFmtId="0" fontId="26" fillId="3" borderId="16" xfId="3" applyFont="1" applyFill="1" applyBorder="1" applyAlignment="1">
      <alignment horizontal="left" vertical="top" wrapText="1"/>
    </xf>
    <xf numFmtId="0" fontId="26" fillId="3" borderId="66" xfId="3" applyFont="1" applyFill="1" applyBorder="1" applyAlignment="1">
      <alignment horizontal="left" vertical="top" wrapText="1"/>
    </xf>
    <xf numFmtId="0" fontId="26" fillId="3" borderId="30" xfId="3" applyFont="1" applyFill="1" applyBorder="1" applyAlignment="1">
      <alignment horizontal="center" vertical="center" shrinkToFit="1"/>
    </xf>
    <xf numFmtId="0" fontId="26" fillId="3" borderId="16" xfId="3" applyFont="1" applyFill="1" applyBorder="1" applyAlignment="1">
      <alignment horizontal="center" vertical="center" shrinkToFit="1"/>
    </xf>
    <xf numFmtId="0" fontId="26" fillId="3" borderId="50" xfId="3" applyFont="1" applyFill="1" applyBorder="1" applyAlignment="1">
      <alignment horizontal="center" vertical="center" shrinkToFit="1"/>
    </xf>
    <xf numFmtId="0" fontId="26" fillId="3" borderId="66" xfId="3" applyFont="1" applyFill="1" applyBorder="1" applyAlignment="1">
      <alignment horizontal="center" vertical="center" shrinkToFit="1"/>
    </xf>
    <xf numFmtId="0" fontId="29" fillId="6" borderId="75" xfId="3" applyFont="1" applyFill="1" applyBorder="1" applyAlignment="1">
      <alignment horizontal="center" vertical="center" shrinkToFit="1"/>
    </xf>
    <xf numFmtId="0" fontId="29" fillId="6" borderId="76" xfId="3" applyFont="1" applyFill="1" applyBorder="1" applyAlignment="1">
      <alignment horizontal="center" vertical="center" shrinkToFit="1"/>
    </xf>
    <xf numFmtId="0" fontId="29" fillId="6" borderId="76" xfId="3" applyFont="1" applyFill="1" applyBorder="1" applyAlignment="1">
      <alignment horizontal="center" vertical="center"/>
    </xf>
    <xf numFmtId="0" fontId="29" fillId="6" borderId="77" xfId="3" applyFont="1" applyFill="1" applyBorder="1" applyAlignment="1">
      <alignment horizontal="center" vertical="center"/>
    </xf>
    <xf numFmtId="0" fontId="66" fillId="3" borderId="65" xfId="3" applyFont="1" applyFill="1" applyBorder="1" applyAlignment="1">
      <alignment horizontal="left" vertical="top" wrapText="1"/>
    </xf>
    <xf numFmtId="0" fontId="66" fillId="3" borderId="28" xfId="3" applyFont="1" applyFill="1" applyBorder="1" applyAlignment="1">
      <alignment horizontal="left" vertical="top" wrapText="1"/>
    </xf>
    <xf numFmtId="0" fontId="66" fillId="3" borderId="16" xfId="3" applyFont="1" applyFill="1" applyBorder="1" applyAlignment="1">
      <alignment horizontal="left" vertical="top" wrapText="1"/>
    </xf>
    <xf numFmtId="0" fontId="31" fillId="3" borderId="17" xfId="3" applyFont="1" applyFill="1" applyBorder="1" applyAlignment="1">
      <alignment horizontal="left" vertical="center" wrapText="1"/>
    </xf>
    <xf numFmtId="0" fontId="31" fillId="3" borderId="12" xfId="3" applyFont="1" applyFill="1" applyBorder="1" applyAlignment="1">
      <alignment horizontal="left" vertical="center" wrapText="1"/>
    </xf>
    <xf numFmtId="0" fontId="31" fillId="3" borderId="17" xfId="3" applyFont="1" applyFill="1" applyBorder="1" applyAlignment="1">
      <alignment horizontal="center" vertical="top" wrapText="1"/>
    </xf>
    <xf numFmtId="0" fontId="31" fillId="3" borderId="12" xfId="3" applyFont="1" applyFill="1" applyBorder="1" applyAlignment="1">
      <alignment horizontal="center" vertical="top" wrapText="1"/>
    </xf>
    <xf numFmtId="0" fontId="31" fillId="3" borderId="24" xfId="3" applyFont="1" applyFill="1" applyBorder="1" applyAlignment="1">
      <alignment horizontal="center" vertical="top" wrapText="1"/>
    </xf>
    <xf numFmtId="0" fontId="31" fillId="3" borderId="20" xfId="3" applyFont="1" applyFill="1" applyBorder="1" applyAlignment="1">
      <alignment horizontal="center" vertical="top" wrapText="1"/>
    </xf>
    <xf numFmtId="0" fontId="30" fillId="3" borderId="0" xfId="3" applyFont="1" applyFill="1" applyBorder="1" applyAlignment="1">
      <alignment horizontal="center" vertical="center"/>
    </xf>
    <xf numFmtId="0" fontId="31" fillId="3" borderId="75" xfId="3" applyFont="1" applyFill="1" applyBorder="1" applyAlignment="1">
      <alignment horizontal="center" vertical="center" wrapText="1"/>
    </xf>
    <xf numFmtId="0" fontId="31" fillId="3" borderId="77" xfId="3" applyFont="1" applyFill="1" applyBorder="1" applyAlignment="1">
      <alignment horizontal="center" vertical="center" wrapText="1"/>
    </xf>
    <xf numFmtId="0" fontId="31" fillId="3" borderId="38" xfId="3" applyFont="1" applyFill="1" applyBorder="1" applyAlignment="1">
      <alignment horizontal="left" vertical="center" wrapText="1"/>
    </xf>
    <xf numFmtId="0" fontId="31" fillId="3" borderId="39" xfId="3" applyFont="1" applyFill="1" applyBorder="1" applyAlignment="1">
      <alignment horizontal="left" vertical="center" wrapText="1"/>
    </xf>
    <xf numFmtId="0" fontId="31" fillId="3" borderId="17" xfId="3" applyFont="1" applyFill="1" applyBorder="1" applyAlignment="1">
      <alignment horizontal="left" vertical="top" wrapText="1"/>
    </xf>
    <xf numFmtId="0" fontId="31" fillId="3" borderId="12" xfId="3" applyFont="1" applyFill="1" applyBorder="1" applyAlignment="1">
      <alignment horizontal="left" vertical="top" wrapText="1"/>
    </xf>
    <xf numFmtId="0" fontId="52" fillId="0" borderId="0" xfId="7" applyFont="1" applyAlignment="1">
      <alignment horizontal="center" vertical="center"/>
    </xf>
    <xf numFmtId="0" fontId="8" fillId="0" borderId="0"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16" xfId="2" applyFont="1" applyFill="1" applyBorder="1" applyAlignment="1">
      <alignment horizontal="center" vertical="center"/>
    </xf>
    <xf numFmtId="0" fontId="4" fillId="0" borderId="181" xfId="2" applyFont="1" applyFill="1" applyBorder="1" applyAlignment="1">
      <alignment horizontal="left" vertical="center" wrapText="1"/>
    </xf>
    <xf numFmtId="0" fontId="4" fillId="0" borderId="183" xfId="2" applyFont="1" applyFill="1" applyBorder="1" applyAlignment="1">
      <alignment horizontal="left" vertical="center" wrapText="1"/>
    </xf>
    <xf numFmtId="0" fontId="4" fillId="0" borderId="130" xfId="2" applyFont="1" applyFill="1" applyBorder="1" applyAlignment="1">
      <alignment horizontal="center" vertical="center" wrapText="1"/>
    </xf>
    <xf numFmtId="0" fontId="4" fillId="0" borderId="163" xfId="2" applyFont="1" applyFill="1" applyBorder="1" applyAlignment="1">
      <alignment horizontal="center" vertical="center" wrapText="1"/>
    </xf>
    <xf numFmtId="0" fontId="4" fillId="0" borderId="130" xfId="2" applyFont="1" applyFill="1" applyBorder="1" applyAlignment="1">
      <alignment horizontal="left" vertical="center"/>
    </xf>
    <xf numFmtId="0" fontId="4" fillId="0" borderId="163" xfId="2" applyFont="1" applyFill="1" applyBorder="1" applyAlignment="1">
      <alignment horizontal="left" vertical="center"/>
    </xf>
    <xf numFmtId="0" fontId="4" fillId="0" borderId="25" xfId="2" applyFont="1" applyFill="1" applyBorder="1" applyAlignment="1">
      <alignment horizontal="left" vertical="center" wrapText="1"/>
    </xf>
    <xf numFmtId="0" fontId="36" fillId="8" borderId="65" xfId="7" applyFill="1" applyBorder="1" applyAlignment="1">
      <alignment horizontal="center" vertical="center"/>
    </xf>
    <xf numFmtId="0" fontId="36" fillId="8" borderId="28" xfId="7" applyFill="1" applyBorder="1" applyAlignment="1">
      <alignment horizontal="center" vertical="center"/>
    </xf>
    <xf numFmtId="0" fontId="36" fillId="8" borderId="16" xfId="7" applyFill="1" applyBorder="1" applyAlignment="1">
      <alignment horizontal="center" vertical="center"/>
    </xf>
    <xf numFmtId="0" fontId="36" fillId="8" borderId="14" xfId="7" applyFill="1" applyBorder="1" applyAlignment="1">
      <alignment horizontal="center" vertical="center"/>
    </xf>
    <xf numFmtId="0" fontId="36" fillId="8" borderId="27" xfId="7" applyFont="1" applyFill="1" applyBorder="1" applyAlignment="1">
      <alignment horizontal="left" vertical="center" wrapText="1"/>
    </xf>
    <xf numFmtId="0" fontId="36" fillId="8" borderId="31" xfId="7" applyFont="1" applyFill="1" applyBorder="1" applyAlignment="1">
      <alignment horizontal="left" vertical="center" wrapText="1"/>
    </xf>
    <xf numFmtId="0" fontId="36" fillId="8" borderId="26" xfId="7" applyFont="1" applyFill="1" applyBorder="1" applyAlignment="1">
      <alignment horizontal="left" vertical="center" wrapText="1"/>
    </xf>
    <xf numFmtId="0" fontId="36" fillId="8" borderId="41" xfId="7" applyFill="1" applyBorder="1" applyAlignment="1">
      <alignment horizontal="center" vertical="center"/>
    </xf>
    <xf numFmtId="0" fontId="36" fillId="8" borderId="25" xfId="7" applyFill="1" applyBorder="1" applyAlignment="1">
      <alignment horizontal="center" vertical="center"/>
    </xf>
    <xf numFmtId="0" fontId="36" fillId="8" borderId="35" xfId="7" applyFont="1" applyFill="1" applyBorder="1" applyAlignment="1">
      <alignment horizontal="left" vertical="center" wrapText="1"/>
    </xf>
    <xf numFmtId="0" fontId="36" fillId="8" borderId="36" xfId="7" applyFont="1" applyFill="1" applyBorder="1" applyAlignment="1">
      <alignment horizontal="left" vertical="center" wrapText="1"/>
    </xf>
    <xf numFmtId="0" fontId="36" fillId="8" borderId="37" xfId="7" applyFont="1" applyFill="1" applyBorder="1" applyAlignment="1">
      <alignment horizontal="left" vertical="center" wrapText="1"/>
    </xf>
    <xf numFmtId="0" fontId="36" fillId="8" borderId="35" xfId="7" applyFill="1" applyBorder="1" applyAlignment="1">
      <alignment horizontal="center" vertical="center"/>
    </xf>
    <xf numFmtId="0" fontId="36" fillId="8" borderId="36" xfId="7" applyFill="1" applyBorder="1" applyAlignment="1">
      <alignment horizontal="center" vertical="center"/>
    </xf>
    <xf numFmtId="0" fontId="36" fillId="8" borderId="37" xfId="7" applyFill="1" applyBorder="1" applyAlignment="1">
      <alignment horizontal="center" vertical="center"/>
    </xf>
    <xf numFmtId="0" fontId="36" fillId="8" borderId="27" xfId="7" applyFill="1" applyBorder="1" applyAlignment="1">
      <alignment horizontal="center" vertical="center"/>
    </xf>
    <xf numFmtId="0" fontId="36" fillId="8" borderId="31" xfId="7" applyFill="1" applyBorder="1" applyAlignment="1">
      <alignment horizontal="center" vertical="center"/>
    </xf>
    <xf numFmtId="0" fontId="36" fillId="8" borderId="26" xfId="7" applyFill="1" applyBorder="1" applyAlignment="1">
      <alignment horizontal="center" vertical="center"/>
    </xf>
    <xf numFmtId="0" fontId="36" fillId="9" borderId="65" xfId="7" applyFill="1" applyBorder="1" applyAlignment="1">
      <alignment horizontal="center" vertical="center"/>
    </xf>
    <xf numFmtId="0" fontId="36" fillId="9" borderId="28" xfId="7" applyFill="1" applyBorder="1" applyAlignment="1">
      <alignment horizontal="center" vertical="center"/>
    </xf>
    <xf numFmtId="0" fontId="36" fillId="9" borderId="16" xfId="7" applyFill="1" applyBorder="1" applyAlignment="1">
      <alignment horizontal="center" vertical="center"/>
    </xf>
    <xf numFmtId="0" fontId="36" fillId="12" borderId="27" xfId="7" applyFont="1" applyFill="1" applyBorder="1" applyAlignment="1">
      <alignment horizontal="left" vertical="center" wrapText="1"/>
    </xf>
    <xf numFmtId="0" fontId="36" fillId="12" borderId="31" xfId="7" applyFont="1" applyFill="1" applyBorder="1" applyAlignment="1">
      <alignment horizontal="left" vertical="center" wrapText="1"/>
    </xf>
    <xf numFmtId="0" fontId="36" fillId="12" borderId="26" xfId="7" applyFont="1" applyFill="1" applyBorder="1" applyAlignment="1">
      <alignment horizontal="left" vertical="center" wrapText="1"/>
    </xf>
    <xf numFmtId="0" fontId="36" fillId="12" borderId="35" xfId="7" applyFont="1" applyFill="1" applyBorder="1" applyAlignment="1">
      <alignment horizontal="left" vertical="center" wrapText="1"/>
    </xf>
    <xf numFmtId="0" fontId="36" fillId="12" borderId="36" xfId="7" applyFont="1" applyFill="1" applyBorder="1" applyAlignment="1">
      <alignment horizontal="left" vertical="center" wrapText="1"/>
    </xf>
    <xf numFmtId="0" fontId="36" fillId="12" borderId="37" xfId="7" applyFont="1" applyFill="1" applyBorder="1" applyAlignment="1">
      <alignment horizontal="left" vertical="center" wrapText="1"/>
    </xf>
    <xf numFmtId="0" fontId="36" fillId="12" borderId="35" xfId="7" applyFill="1" applyBorder="1" applyAlignment="1">
      <alignment horizontal="center" vertical="center"/>
    </xf>
    <xf numFmtId="0" fontId="36" fillId="12" borderId="36" xfId="7" applyFill="1" applyBorder="1" applyAlignment="1">
      <alignment horizontal="center" vertical="center"/>
    </xf>
    <xf numFmtId="0" fontId="36" fillId="12" borderId="37" xfId="7" applyFill="1" applyBorder="1" applyAlignment="1">
      <alignment horizontal="center" vertical="center"/>
    </xf>
    <xf numFmtId="0" fontId="36" fillId="12" borderId="27" xfId="7" applyFill="1" applyBorder="1" applyAlignment="1">
      <alignment horizontal="center" vertical="center"/>
    </xf>
    <xf numFmtId="0" fontId="36" fillId="12" borderId="31" xfId="7" applyFill="1" applyBorder="1" applyAlignment="1">
      <alignment horizontal="center" vertical="center"/>
    </xf>
    <xf numFmtId="0" fontId="36" fillId="12" borderId="26" xfId="7" applyFill="1" applyBorder="1" applyAlignment="1">
      <alignment horizontal="center" vertical="center"/>
    </xf>
    <xf numFmtId="0" fontId="36" fillId="9" borderId="41" xfId="7" applyFill="1" applyBorder="1" applyAlignment="1">
      <alignment horizontal="center" vertical="center"/>
    </xf>
    <xf numFmtId="0" fontId="36" fillId="9" borderId="25" xfId="7" applyFill="1" applyBorder="1" applyAlignment="1">
      <alignment horizontal="center" vertical="center"/>
    </xf>
    <xf numFmtId="0" fontId="36" fillId="9" borderId="14" xfId="7" applyFill="1" applyBorder="1" applyAlignment="1">
      <alignment horizontal="center" vertical="center"/>
    </xf>
    <xf numFmtId="0" fontId="36" fillId="10" borderId="65" xfId="7" applyFill="1" applyBorder="1" applyAlignment="1">
      <alignment horizontal="center" vertical="center"/>
    </xf>
    <xf numFmtId="0" fontId="36" fillId="10" borderId="28" xfId="7" applyFill="1" applyBorder="1" applyAlignment="1">
      <alignment horizontal="center" vertical="center"/>
    </xf>
    <xf numFmtId="0" fontId="36" fillId="10" borderId="16" xfId="7" applyFill="1" applyBorder="1" applyAlignment="1">
      <alignment horizontal="center" vertical="center"/>
    </xf>
    <xf numFmtId="0" fontId="36" fillId="10" borderId="65" xfId="7" applyFont="1" applyFill="1" applyBorder="1" applyAlignment="1">
      <alignment horizontal="center" vertical="center"/>
    </xf>
    <xf numFmtId="0" fontId="36" fillId="10" borderId="28" xfId="7" applyFont="1" applyFill="1" applyBorder="1" applyAlignment="1">
      <alignment horizontal="center" vertical="center"/>
    </xf>
    <xf numFmtId="0" fontId="36" fillId="10" borderId="16" xfId="7" applyFont="1" applyFill="1" applyBorder="1" applyAlignment="1">
      <alignment horizontal="center" vertical="center"/>
    </xf>
    <xf numFmtId="0" fontId="36" fillId="10" borderId="65" xfId="7" applyFont="1" applyFill="1" applyBorder="1" applyAlignment="1">
      <alignment horizontal="left" vertical="center" wrapText="1"/>
    </xf>
    <xf numFmtId="0" fontId="36" fillId="10" borderId="28" xfId="7" applyFont="1" applyFill="1" applyBorder="1" applyAlignment="1">
      <alignment horizontal="left" vertical="center" wrapText="1"/>
    </xf>
    <xf numFmtId="0" fontId="36" fillId="10" borderId="16" xfId="7" applyFont="1" applyFill="1" applyBorder="1" applyAlignment="1">
      <alignment horizontal="left" vertical="center" wrapText="1"/>
    </xf>
    <xf numFmtId="0" fontId="36" fillId="10" borderId="14" xfId="7" applyFont="1" applyFill="1" applyBorder="1" applyAlignment="1">
      <alignment horizontal="center" vertical="center"/>
    </xf>
    <xf numFmtId="0" fontId="36" fillId="10" borderId="41" xfId="7" applyFont="1" applyFill="1" applyBorder="1" applyAlignment="1">
      <alignment horizontal="center" vertical="center"/>
    </xf>
    <xf numFmtId="0" fontId="36" fillId="10" borderId="25" xfId="7" applyFont="1" applyFill="1" applyBorder="1" applyAlignment="1">
      <alignment horizontal="center" vertical="center"/>
    </xf>
    <xf numFmtId="0" fontId="36" fillId="10" borderId="27" xfId="7" applyFont="1" applyFill="1" applyBorder="1" applyAlignment="1">
      <alignment horizontal="left" vertical="center" wrapText="1"/>
    </xf>
    <xf numFmtId="0" fontId="36" fillId="10" borderId="31" xfId="7" applyFont="1" applyFill="1" applyBorder="1" applyAlignment="1">
      <alignment horizontal="left" vertical="center" wrapText="1"/>
    </xf>
    <xf numFmtId="0" fontId="36" fillId="10" borderId="26" xfId="7" applyFont="1" applyFill="1" applyBorder="1" applyAlignment="1">
      <alignment horizontal="left" vertical="center" wrapText="1"/>
    </xf>
    <xf numFmtId="0" fontId="36" fillId="10" borderId="35" xfId="7" applyFont="1" applyFill="1" applyBorder="1" applyAlignment="1">
      <alignment horizontal="left" vertical="center" wrapText="1"/>
    </xf>
    <xf numFmtId="0" fontId="36" fillId="10" borderId="36" xfId="7" applyFont="1" applyFill="1" applyBorder="1" applyAlignment="1">
      <alignment horizontal="left" vertical="center" wrapText="1"/>
    </xf>
    <xf numFmtId="0" fontId="36" fillId="10" borderId="37" xfId="7" applyFont="1" applyFill="1" applyBorder="1" applyAlignment="1">
      <alignment horizontal="left" vertical="center" wrapText="1"/>
    </xf>
    <xf numFmtId="0" fontId="36" fillId="10" borderId="35" xfId="7" applyFill="1" applyBorder="1" applyAlignment="1">
      <alignment horizontal="center" vertical="center"/>
    </xf>
    <xf numFmtId="0" fontId="36" fillId="10" borderId="36" xfId="7" applyFill="1" applyBorder="1" applyAlignment="1">
      <alignment horizontal="center" vertical="center"/>
    </xf>
    <xf numFmtId="0" fontId="36" fillId="10" borderId="37" xfId="7" applyFill="1" applyBorder="1" applyAlignment="1">
      <alignment horizontal="center" vertical="center"/>
    </xf>
    <xf numFmtId="0" fontId="36" fillId="10" borderId="27" xfId="7" applyFill="1" applyBorder="1" applyAlignment="1">
      <alignment horizontal="center" vertical="center"/>
    </xf>
    <xf numFmtId="0" fontId="36" fillId="10" borderId="31" xfId="7" applyFill="1" applyBorder="1" applyAlignment="1">
      <alignment horizontal="center" vertical="center"/>
    </xf>
    <xf numFmtId="0" fontId="36" fillId="10" borderId="26" xfId="7" applyFill="1" applyBorder="1" applyAlignment="1">
      <alignment horizontal="center" vertical="center"/>
    </xf>
  </cellXfs>
  <cellStyles count="11">
    <cellStyle name="ハイパーリンク" xfId="10" builtinId="8"/>
    <cellStyle name="桁区切り" xfId="1" builtinId="6"/>
    <cellStyle name="標準" xfId="0" builtinId="0"/>
    <cellStyle name="標準 2" xfId="2" xr:uid="{41457CA0-15CA-4BFA-AB6C-E980E91FC652}"/>
    <cellStyle name="標準 2 2" xfId="8" xr:uid="{AFCE9B64-2352-4E34-9DC8-79CFCF340968}"/>
    <cellStyle name="標準 2 3" xfId="9" xr:uid="{70F64A44-B854-4EDC-9BD3-ADFA640622D8}"/>
    <cellStyle name="標準 3" xfId="3" xr:uid="{A3EBA779-816B-4A81-B314-F8F6A92A1B60}"/>
    <cellStyle name="標準 4" xfId="7" xr:uid="{2587E51D-F301-4754-AEAB-F60594C0E707}"/>
    <cellStyle name="標準_kyotaku_shinnsei" xfId="6" xr:uid="{232AF8DD-1B25-4CBB-B033-DFE2AD67687C}"/>
    <cellStyle name="標準_第１号様式・付表" xfId="4" xr:uid="{8DCC9365-43B6-4A7D-A825-0189A4151E61}"/>
    <cellStyle name="標準_付表　訪問介護　修正版_第一号様式 2" xfId="5" xr:uid="{0D1CFA06-DAE8-4D98-9EF4-0926B7EF427B}"/>
  </cellStyles>
  <dxfs count="28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99"/>
      <color rgb="FFB4C6E7"/>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95250</xdr:colOff>
          <xdr:row>15</xdr:row>
          <xdr:rowOff>28575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6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19050</xdr:colOff>
          <xdr:row>15</xdr:row>
          <xdr:rowOff>9525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6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7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7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7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7</xdr:col>
          <xdr:colOff>0</xdr:colOff>
          <xdr:row>13</xdr:row>
          <xdr:rowOff>76200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7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7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7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7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7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7</xdr:col>
          <xdr:colOff>0</xdr:colOff>
          <xdr:row>18</xdr:row>
          <xdr:rowOff>28575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7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7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7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7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7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7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7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7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7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7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7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A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A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0</xdr:colOff>
          <xdr:row>9</xdr:row>
          <xdr:rowOff>76200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A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66675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A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6</xdr:col>
          <xdr:colOff>0</xdr:colOff>
          <xdr:row>11</xdr:row>
          <xdr:rowOff>104775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A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66675</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A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0</xdr:colOff>
          <xdr:row>13</xdr:row>
          <xdr:rowOff>76200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A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A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0</xdr:colOff>
          <xdr:row>15</xdr:row>
          <xdr:rowOff>76200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A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A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76200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A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A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0</xdr:colOff>
          <xdr:row>18</xdr:row>
          <xdr:rowOff>447675</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A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A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A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A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A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A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A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A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E00-000002000000}"/>
            </a:ext>
          </a:extLst>
        </xdr:cNvPr>
        <xdr:cNvSpPr/>
      </xdr:nvSpPr>
      <xdr:spPr>
        <a:xfrm>
          <a:off x="2409825" y="752475"/>
          <a:ext cx="180975" cy="40005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200025" y="16173449"/>
          <a:ext cx="9896475" cy="2066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1100-000002000000}"/>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190500</xdr:colOff>
      <xdr:row>7</xdr:row>
      <xdr:rowOff>85725</xdr:rowOff>
    </xdr:from>
    <xdr:to>
      <xdr:col>2</xdr:col>
      <xdr:colOff>809625</xdr:colOff>
      <xdr:row>12</xdr:row>
      <xdr:rowOff>66675</xdr:rowOff>
    </xdr:to>
    <xdr:sp macro="" textlink="">
      <xdr:nvSpPr>
        <xdr:cNvPr id="2" name="メモ 1">
          <a:extLst>
            <a:ext uri="{FF2B5EF4-FFF2-40B4-BE49-F238E27FC236}">
              <a16:creationId xmlns:a16="http://schemas.microsoft.com/office/drawing/2014/main" id="{00000000-0008-0000-1600-000002000000}"/>
            </a:ext>
          </a:extLst>
        </xdr:cNvPr>
        <xdr:cNvSpPr/>
      </xdr:nvSpPr>
      <xdr:spPr>
        <a:xfrm>
          <a:off x="1590675" y="1304925"/>
          <a:ext cx="619125" cy="885825"/>
        </a:xfrm>
        <a:prstGeom prst="foldedCorne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en-US" altLang="ja-JP" sz="1100">
              <a:solidFill>
                <a:schemeClr val="tx1"/>
              </a:solidFill>
            </a:rPr>
            <a:t>20</a:t>
          </a:r>
          <a:r>
            <a:rPr kumimoji="1" lang="ja-JP" altLang="en-US" sz="1100">
              <a:solidFill>
                <a:schemeClr val="tx1"/>
              </a:solidFill>
            </a:rPr>
            <a:t>人</a:t>
          </a:r>
        </a:p>
      </xdr:txBody>
    </xdr:sp>
    <xdr:clientData/>
  </xdr:twoCellAnchor>
  <xdr:twoCellAnchor>
    <xdr:from>
      <xdr:col>2</xdr:col>
      <xdr:colOff>219075</xdr:colOff>
      <xdr:row>13</xdr:row>
      <xdr:rowOff>76200</xdr:rowOff>
    </xdr:from>
    <xdr:to>
      <xdr:col>2</xdr:col>
      <xdr:colOff>838200</xdr:colOff>
      <xdr:row>18</xdr:row>
      <xdr:rowOff>57150</xdr:rowOff>
    </xdr:to>
    <xdr:sp macro="" textlink="">
      <xdr:nvSpPr>
        <xdr:cNvPr id="3" name="メモ 2">
          <a:extLst>
            <a:ext uri="{FF2B5EF4-FFF2-40B4-BE49-F238E27FC236}">
              <a16:creationId xmlns:a16="http://schemas.microsoft.com/office/drawing/2014/main" id="{00000000-0008-0000-1600-000003000000}"/>
            </a:ext>
          </a:extLst>
        </xdr:cNvPr>
        <xdr:cNvSpPr/>
      </xdr:nvSpPr>
      <xdr:spPr>
        <a:xfrm>
          <a:off x="1619250" y="2381250"/>
          <a:ext cx="619125" cy="885825"/>
        </a:xfrm>
        <a:prstGeom prst="foldedCorne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en-US" altLang="ja-JP" sz="1100">
              <a:solidFill>
                <a:schemeClr val="tx1"/>
              </a:solidFill>
            </a:rPr>
            <a:t>20</a:t>
          </a:r>
          <a:r>
            <a:rPr kumimoji="1" lang="ja-JP" altLang="en-US" sz="1100">
              <a:solidFill>
                <a:schemeClr val="tx1"/>
              </a:solidFill>
            </a:rPr>
            <a:t>人</a:t>
          </a:r>
        </a:p>
      </xdr:txBody>
    </xdr:sp>
    <xdr:clientData/>
  </xdr:twoCellAnchor>
  <xdr:twoCellAnchor>
    <xdr:from>
      <xdr:col>3</xdr:col>
      <xdr:colOff>47625</xdr:colOff>
      <xdr:row>7</xdr:row>
      <xdr:rowOff>28575</xdr:rowOff>
    </xdr:from>
    <xdr:to>
      <xdr:col>3</xdr:col>
      <xdr:colOff>419100</xdr:colOff>
      <xdr:row>11</xdr:row>
      <xdr:rowOff>66674</xdr:rowOff>
    </xdr:to>
    <xdr:sp macro="" textlink="">
      <xdr:nvSpPr>
        <xdr:cNvPr id="4" name="メモ 3">
          <a:extLst>
            <a:ext uri="{FF2B5EF4-FFF2-40B4-BE49-F238E27FC236}">
              <a16:creationId xmlns:a16="http://schemas.microsoft.com/office/drawing/2014/main" id="{00000000-0008-0000-1600-000004000000}"/>
            </a:ext>
          </a:extLst>
        </xdr:cNvPr>
        <xdr:cNvSpPr/>
      </xdr:nvSpPr>
      <xdr:spPr>
        <a:xfrm>
          <a:off x="2409825" y="1247775"/>
          <a:ext cx="371475" cy="761999"/>
        </a:xfrm>
        <a:prstGeom prst="foldedCorne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en-US" altLang="ja-JP" sz="1100">
              <a:solidFill>
                <a:schemeClr val="tx1"/>
              </a:solidFill>
            </a:rPr>
            <a:t>10</a:t>
          </a:r>
          <a:r>
            <a:rPr kumimoji="1" lang="ja-JP" altLang="en-US" sz="1100">
              <a:solidFill>
                <a:schemeClr val="tx1"/>
              </a:solidFill>
            </a:rPr>
            <a:t>人</a:t>
          </a:r>
        </a:p>
      </xdr:txBody>
    </xdr:sp>
    <xdr:clientData/>
  </xdr:twoCellAnchor>
  <xdr:twoCellAnchor>
    <xdr:from>
      <xdr:col>3</xdr:col>
      <xdr:colOff>552449</xdr:colOff>
      <xdr:row>8</xdr:row>
      <xdr:rowOff>47625</xdr:rowOff>
    </xdr:from>
    <xdr:to>
      <xdr:col>3</xdr:col>
      <xdr:colOff>904874</xdr:colOff>
      <xdr:row>12</xdr:row>
      <xdr:rowOff>66675</xdr:rowOff>
    </xdr:to>
    <xdr:sp macro="" textlink="">
      <xdr:nvSpPr>
        <xdr:cNvPr id="5" name="メモ 4">
          <a:extLst>
            <a:ext uri="{FF2B5EF4-FFF2-40B4-BE49-F238E27FC236}">
              <a16:creationId xmlns:a16="http://schemas.microsoft.com/office/drawing/2014/main" id="{00000000-0008-0000-1600-000005000000}"/>
            </a:ext>
          </a:extLst>
        </xdr:cNvPr>
        <xdr:cNvSpPr/>
      </xdr:nvSpPr>
      <xdr:spPr>
        <a:xfrm>
          <a:off x="2914649" y="1447800"/>
          <a:ext cx="352425" cy="742950"/>
        </a:xfrm>
        <a:prstGeom prst="foldedCorne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en-US" altLang="ja-JP" sz="1100">
              <a:solidFill>
                <a:schemeClr val="tx1"/>
              </a:solidFill>
            </a:rPr>
            <a:t>10</a:t>
          </a:r>
          <a:r>
            <a:rPr kumimoji="1" lang="ja-JP" altLang="en-US" sz="1100">
              <a:solidFill>
                <a:schemeClr val="tx1"/>
              </a:solidFill>
            </a:rPr>
            <a:t>人</a:t>
          </a:r>
        </a:p>
      </xdr:txBody>
    </xdr:sp>
    <xdr:clientData/>
  </xdr:twoCellAnchor>
  <xdr:twoCellAnchor>
    <xdr:from>
      <xdr:col>3</xdr:col>
      <xdr:colOff>47625</xdr:colOff>
      <xdr:row>12</xdr:row>
      <xdr:rowOff>114299</xdr:rowOff>
    </xdr:from>
    <xdr:to>
      <xdr:col>3</xdr:col>
      <xdr:colOff>409575</xdr:colOff>
      <xdr:row>16</xdr:row>
      <xdr:rowOff>104774</xdr:rowOff>
    </xdr:to>
    <xdr:sp macro="" textlink="">
      <xdr:nvSpPr>
        <xdr:cNvPr id="6" name="メモ 5">
          <a:extLst>
            <a:ext uri="{FF2B5EF4-FFF2-40B4-BE49-F238E27FC236}">
              <a16:creationId xmlns:a16="http://schemas.microsoft.com/office/drawing/2014/main" id="{00000000-0008-0000-1600-000006000000}"/>
            </a:ext>
          </a:extLst>
        </xdr:cNvPr>
        <xdr:cNvSpPr/>
      </xdr:nvSpPr>
      <xdr:spPr>
        <a:xfrm>
          <a:off x="2409825" y="2238374"/>
          <a:ext cx="361950" cy="714375"/>
        </a:xfrm>
        <a:prstGeom prst="foldedCorne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en-US" altLang="ja-JP" sz="1100">
              <a:solidFill>
                <a:schemeClr val="tx1"/>
              </a:solidFill>
            </a:rPr>
            <a:t>10</a:t>
          </a:r>
          <a:r>
            <a:rPr kumimoji="1" lang="ja-JP" altLang="en-US" sz="1100">
              <a:solidFill>
                <a:schemeClr val="tx1"/>
              </a:solidFill>
            </a:rPr>
            <a:t>人</a:t>
          </a:r>
        </a:p>
      </xdr:txBody>
    </xdr:sp>
    <xdr:clientData/>
  </xdr:twoCellAnchor>
  <xdr:twoCellAnchor>
    <xdr:from>
      <xdr:col>3</xdr:col>
      <xdr:colOff>514350</xdr:colOff>
      <xdr:row>14</xdr:row>
      <xdr:rowOff>85725</xdr:rowOff>
    </xdr:from>
    <xdr:to>
      <xdr:col>3</xdr:col>
      <xdr:colOff>895350</xdr:colOff>
      <xdr:row>18</xdr:row>
      <xdr:rowOff>57150</xdr:rowOff>
    </xdr:to>
    <xdr:sp macro="" textlink="">
      <xdr:nvSpPr>
        <xdr:cNvPr id="7" name="メモ 6">
          <a:extLst>
            <a:ext uri="{FF2B5EF4-FFF2-40B4-BE49-F238E27FC236}">
              <a16:creationId xmlns:a16="http://schemas.microsoft.com/office/drawing/2014/main" id="{00000000-0008-0000-1600-000007000000}"/>
            </a:ext>
          </a:extLst>
        </xdr:cNvPr>
        <xdr:cNvSpPr/>
      </xdr:nvSpPr>
      <xdr:spPr>
        <a:xfrm>
          <a:off x="2876550" y="2571750"/>
          <a:ext cx="381000" cy="695325"/>
        </a:xfrm>
        <a:prstGeom prst="foldedCorne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en-US" altLang="ja-JP" sz="1100">
              <a:solidFill>
                <a:schemeClr val="tx1"/>
              </a:solidFill>
            </a:rPr>
            <a:t>10</a:t>
          </a:r>
          <a:r>
            <a:rPr kumimoji="1" lang="ja-JP" altLang="en-US" sz="1100">
              <a:solidFill>
                <a:schemeClr val="tx1"/>
              </a:solidFill>
            </a:rPr>
            <a:t>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20171;&#35703;&#35506;/&#9733;&#20171;&#35703;/&#9733;&#26465;&#20363;&#12289;&#35215;&#21063;&#12289;&#35201;&#32177;&#12289;&#21578;&#31034;/&#9679;&#20171;&#35703;&#35201;&#32177;/20&#32207;&#21512;&#20107;&#26989;/&#20107;&#26989;&#32773;&#25351;&#23450;&#35201;&#32177;/R5.2/&#21402;&#21172;&#30465;&#27096;&#24335;/&#32207;&#21512;&#20107;&#26989;&#21442;&#32771;&#27096;&#24335;/3-3_&#21442;&#32771;&#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581;&#24247;&#20171;&#35703;&#35506;/&#9733;&#20171;&#35703;/&#9733;&#26465;&#20363;&#12289;&#35215;&#21063;&#12289;&#35201;&#32177;&#12289;&#21578;&#31034;/&#9679;&#20171;&#35703;&#35201;&#32177;/20&#32207;&#21512;&#20107;&#26989;/&#20107;&#26989;&#32773;&#25351;&#23450;&#35201;&#32177;/R5.2/&#21402;&#21172;&#30465;&#27096;&#24335;/&#32207;&#21512;&#20107;&#26989;&#21442;&#32771;&#27096;&#24335;/3-3_&#21442;&#32771;&#27096;&#24335;1-1%20&#21220;&#21209;&#34920;&#12288;&#35370;&#21839;&#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sheetData sheetId="1"/>
      <sheetData sheetId="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3"/>
      <sheetData sheetId="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型サービス（１枚版）"/>
      <sheetName val="訪問型サービス（100名）"/>
      <sheetName val="記入方法"/>
      <sheetName val="プルダウン・リスト"/>
      <sheetName val="【記載例】訪問型サービス"/>
    </sheetNames>
    <sheetDataSet>
      <sheetData sheetId="0"/>
      <sheetData sheetId="1"/>
      <sheetData sheetId="2"/>
      <sheetData sheetId="3">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11.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8.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84212-1A84-4AC7-9FEB-9608D9E0EAD7}">
  <dimension ref="A1:BV150"/>
  <sheetViews>
    <sheetView showGridLines="0" tabSelected="1" view="pageBreakPreview" zoomScale="85" zoomScaleNormal="100" zoomScaleSheetLayoutView="85" workbookViewId="0">
      <selection activeCell="S10" sqref="S10"/>
    </sheetView>
  </sheetViews>
  <sheetFormatPr defaultColWidth="2.875" defaultRowHeight="13.5" x14ac:dyDescent="0.4"/>
  <cols>
    <col min="1" max="1" width="5.625" style="286" customWidth="1"/>
    <col min="2" max="256" width="2.875" style="286"/>
    <col min="257" max="257" width="5.625" style="286" customWidth="1"/>
    <col min="258" max="512" width="2.875" style="286"/>
    <col min="513" max="513" width="5.625" style="286" customWidth="1"/>
    <col min="514" max="768" width="2.875" style="286"/>
    <col min="769" max="769" width="5.625" style="286" customWidth="1"/>
    <col min="770" max="1024" width="2.875" style="286"/>
    <col min="1025" max="1025" width="5.625" style="286" customWidth="1"/>
    <col min="1026" max="1280" width="2.875" style="286"/>
    <col min="1281" max="1281" width="5.625" style="286" customWidth="1"/>
    <col min="1282" max="1536" width="2.875" style="286"/>
    <col min="1537" max="1537" width="5.625" style="286" customWidth="1"/>
    <col min="1538" max="1792" width="2.875" style="286"/>
    <col min="1793" max="1793" width="5.625" style="286" customWidth="1"/>
    <col min="1794" max="2048" width="2.875" style="286"/>
    <col min="2049" max="2049" width="5.625" style="286" customWidth="1"/>
    <col min="2050" max="2304" width="2.875" style="286"/>
    <col min="2305" max="2305" width="5.625" style="286" customWidth="1"/>
    <col min="2306" max="2560" width="2.875" style="286"/>
    <col min="2561" max="2561" width="5.625" style="286" customWidth="1"/>
    <col min="2562" max="2816" width="2.875" style="286"/>
    <col min="2817" max="2817" width="5.625" style="286" customWidth="1"/>
    <col min="2818" max="3072" width="2.875" style="286"/>
    <col min="3073" max="3073" width="5.625" style="286" customWidth="1"/>
    <col min="3074" max="3328" width="2.875" style="286"/>
    <col min="3329" max="3329" width="5.625" style="286" customWidth="1"/>
    <col min="3330" max="3584" width="2.875" style="286"/>
    <col min="3585" max="3585" width="5.625" style="286" customWidth="1"/>
    <col min="3586" max="3840" width="2.875" style="286"/>
    <col min="3841" max="3841" width="5.625" style="286" customWidth="1"/>
    <col min="3842" max="4096" width="2.875" style="286"/>
    <col min="4097" max="4097" width="5.625" style="286" customWidth="1"/>
    <col min="4098" max="4352" width="2.875" style="286"/>
    <col min="4353" max="4353" width="5.625" style="286" customWidth="1"/>
    <col min="4354" max="4608" width="2.875" style="286"/>
    <col min="4609" max="4609" width="5.625" style="286" customWidth="1"/>
    <col min="4610" max="4864" width="2.875" style="286"/>
    <col min="4865" max="4865" width="5.625" style="286" customWidth="1"/>
    <col min="4866" max="5120" width="2.875" style="286"/>
    <col min="5121" max="5121" width="5.625" style="286" customWidth="1"/>
    <col min="5122" max="5376" width="2.875" style="286"/>
    <col min="5377" max="5377" width="5.625" style="286" customWidth="1"/>
    <col min="5378" max="5632" width="2.875" style="286"/>
    <col min="5633" max="5633" width="5.625" style="286" customWidth="1"/>
    <col min="5634" max="5888" width="2.875" style="286"/>
    <col min="5889" max="5889" width="5.625" style="286" customWidth="1"/>
    <col min="5890" max="6144" width="2.875" style="286"/>
    <col min="6145" max="6145" width="5.625" style="286" customWidth="1"/>
    <col min="6146" max="6400" width="2.875" style="286"/>
    <col min="6401" max="6401" width="5.625" style="286" customWidth="1"/>
    <col min="6402" max="6656" width="2.875" style="286"/>
    <col min="6657" max="6657" width="5.625" style="286" customWidth="1"/>
    <col min="6658" max="6912" width="2.875" style="286"/>
    <col min="6913" max="6913" width="5.625" style="286" customWidth="1"/>
    <col min="6914" max="7168" width="2.875" style="286"/>
    <col min="7169" max="7169" width="5.625" style="286" customWidth="1"/>
    <col min="7170" max="7424" width="2.875" style="286"/>
    <col min="7425" max="7425" width="5.625" style="286" customWidth="1"/>
    <col min="7426" max="7680" width="2.875" style="286"/>
    <col min="7681" max="7681" width="5.625" style="286" customWidth="1"/>
    <col min="7682" max="7936" width="2.875" style="286"/>
    <col min="7937" max="7937" width="5.625" style="286" customWidth="1"/>
    <col min="7938" max="8192" width="2.875" style="286"/>
    <col min="8193" max="8193" width="5.625" style="286" customWidth="1"/>
    <col min="8194" max="8448" width="2.875" style="286"/>
    <col min="8449" max="8449" width="5.625" style="286" customWidth="1"/>
    <col min="8450" max="8704" width="2.875" style="286"/>
    <col min="8705" max="8705" width="5.625" style="286" customWidth="1"/>
    <col min="8706" max="8960" width="2.875" style="286"/>
    <col min="8961" max="8961" width="5.625" style="286" customWidth="1"/>
    <col min="8962" max="9216" width="2.875" style="286"/>
    <col min="9217" max="9217" width="5.625" style="286" customWidth="1"/>
    <col min="9218" max="9472" width="2.875" style="286"/>
    <col min="9473" max="9473" width="5.625" style="286" customWidth="1"/>
    <col min="9474" max="9728" width="2.875" style="286"/>
    <col min="9729" max="9729" width="5.625" style="286" customWidth="1"/>
    <col min="9730" max="9984" width="2.875" style="286"/>
    <col min="9985" max="9985" width="5.625" style="286" customWidth="1"/>
    <col min="9986" max="10240" width="2.875" style="286"/>
    <col min="10241" max="10241" width="5.625" style="286" customWidth="1"/>
    <col min="10242" max="10496" width="2.875" style="286"/>
    <col min="10497" max="10497" width="5.625" style="286" customWidth="1"/>
    <col min="10498" max="10752" width="2.875" style="286"/>
    <col min="10753" max="10753" width="5.625" style="286" customWidth="1"/>
    <col min="10754" max="11008" width="2.875" style="286"/>
    <col min="11009" max="11009" width="5.625" style="286" customWidth="1"/>
    <col min="11010" max="11264" width="2.875" style="286"/>
    <col min="11265" max="11265" width="5.625" style="286" customWidth="1"/>
    <col min="11266" max="11520" width="2.875" style="286"/>
    <col min="11521" max="11521" width="5.625" style="286" customWidth="1"/>
    <col min="11522" max="11776" width="2.875" style="286"/>
    <col min="11777" max="11777" width="5.625" style="286" customWidth="1"/>
    <col min="11778" max="12032" width="2.875" style="286"/>
    <col min="12033" max="12033" width="5.625" style="286" customWidth="1"/>
    <col min="12034" max="12288" width="2.875" style="286"/>
    <col min="12289" max="12289" width="5.625" style="286" customWidth="1"/>
    <col min="12290" max="12544" width="2.875" style="286"/>
    <col min="12545" max="12545" width="5.625" style="286" customWidth="1"/>
    <col min="12546" max="12800" width="2.875" style="286"/>
    <col min="12801" max="12801" width="5.625" style="286" customWidth="1"/>
    <col min="12802" max="13056" width="2.875" style="286"/>
    <col min="13057" max="13057" width="5.625" style="286" customWidth="1"/>
    <col min="13058" max="13312" width="2.875" style="286"/>
    <col min="13313" max="13313" width="5.625" style="286" customWidth="1"/>
    <col min="13314" max="13568" width="2.875" style="286"/>
    <col min="13569" max="13569" width="5.625" style="286" customWidth="1"/>
    <col min="13570" max="13824" width="2.875" style="286"/>
    <col min="13825" max="13825" width="5.625" style="286" customWidth="1"/>
    <col min="13826" max="14080" width="2.875" style="286"/>
    <col min="14081" max="14081" width="5.625" style="286" customWidth="1"/>
    <col min="14082" max="14336" width="2.875" style="286"/>
    <col min="14337" max="14337" width="5.625" style="286" customWidth="1"/>
    <col min="14338" max="14592" width="2.875" style="286"/>
    <col min="14593" max="14593" width="5.625" style="286" customWidth="1"/>
    <col min="14594" max="14848" width="2.875" style="286"/>
    <col min="14849" max="14849" width="5.625" style="286" customWidth="1"/>
    <col min="14850" max="15104" width="2.875" style="286"/>
    <col min="15105" max="15105" width="5.625" style="286" customWidth="1"/>
    <col min="15106" max="15360" width="2.875" style="286"/>
    <col min="15361" max="15361" width="5.625" style="286" customWidth="1"/>
    <col min="15362" max="15616" width="2.875" style="286"/>
    <col min="15617" max="15617" width="5.625" style="286" customWidth="1"/>
    <col min="15618" max="15872" width="2.875" style="286"/>
    <col min="15873" max="15873" width="5.625" style="286" customWidth="1"/>
    <col min="15874" max="16128" width="2.875" style="286"/>
    <col min="16129" max="16129" width="5.625" style="286" customWidth="1"/>
    <col min="16130" max="16384" width="2.875" style="286"/>
  </cols>
  <sheetData>
    <row r="1" spans="1:71" ht="15" customHeight="1" x14ac:dyDescent="0.4">
      <c r="A1" s="283" t="s">
        <v>244</v>
      </c>
      <c r="B1" s="283"/>
      <c r="C1" s="283"/>
      <c r="D1" s="283"/>
      <c r="E1" s="283"/>
      <c r="F1" s="283"/>
      <c r="G1" s="283"/>
      <c r="H1" s="283"/>
      <c r="I1" s="283"/>
      <c r="J1" s="283"/>
      <c r="K1" s="283"/>
      <c r="L1" s="283"/>
      <c r="M1" s="283"/>
      <c r="N1" s="284"/>
      <c r="O1" s="283"/>
      <c r="P1" s="283"/>
      <c r="Q1" s="283"/>
      <c r="R1" s="283"/>
      <c r="S1" s="283"/>
      <c r="T1" s="283"/>
      <c r="U1" s="283"/>
      <c r="V1" s="283"/>
      <c r="W1" s="285"/>
      <c r="X1" s="285"/>
      <c r="Y1" s="285"/>
      <c r="Z1" s="285"/>
      <c r="AA1" s="285"/>
      <c r="AB1" s="285"/>
      <c r="AC1" s="285"/>
      <c r="AD1" s="285"/>
      <c r="AE1" s="285"/>
      <c r="AF1" s="283"/>
      <c r="AG1" s="283"/>
      <c r="AH1" s="283"/>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row>
    <row r="2" spans="1:71" ht="15" customHeight="1" x14ac:dyDescent="0.4">
      <c r="A2" s="283"/>
      <c r="B2" s="283"/>
      <c r="C2" s="283"/>
      <c r="D2" s="283"/>
      <c r="E2" s="283"/>
      <c r="F2" s="283"/>
      <c r="G2" s="283"/>
      <c r="H2" s="283"/>
      <c r="I2" s="283"/>
      <c r="J2" s="283"/>
      <c r="K2" s="283"/>
      <c r="L2" s="283"/>
      <c r="M2" s="283"/>
      <c r="N2" s="283"/>
      <c r="O2" s="283"/>
      <c r="P2" s="283"/>
      <c r="Q2" s="283"/>
      <c r="R2" s="283"/>
      <c r="S2" s="283"/>
      <c r="T2" s="283"/>
      <c r="U2" s="283"/>
      <c r="V2" s="283"/>
      <c r="W2" s="288"/>
      <c r="X2" s="288"/>
      <c r="Y2" s="288"/>
      <c r="Z2" s="288"/>
      <c r="AA2" s="288"/>
      <c r="AB2" s="288"/>
      <c r="AC2" s="288"/>
      <c r="AD2" s="288"/>
      <c r="AE2" s="288"/>
      <c r="AF2" s="288"/>
      <c r="AG2" s="288"/>
      <c r="AH2" s="288"/>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row>
    <row r="3" spans="1:71" ht="15" customHeight="1" x14ac:dyDescent="0.4">
      <c r="A3" s="283"/>
      <c r="B3" s="283"/>
      <c r="C3" s="283"/>
      <c r="D3" s="283" t="s">
        <v>245</v>
      </c>
      <c r="F3" s="283"/>
      <c r="G3" s="283"/>
      <c r="H3" s="283"/>
      <c r="I3" s="283"/>
      <c r="J3" s="283"/>
      <c r="K3" s="283"/>
      <c r="L3" s="283"/>
      <c r="M3" s="283"/>
      <c r="N3" s="283"/>
      <c r="O3" s="283"/>
      <c r="P3" s="283"/>
      <c r="Q3" s="283"/>
      <c r="R3" s="283"/>
      <c r="S3" s="283"/>
      <c r="T3" s="283"/>
      <c r="U3" s="283"/>
      <c r="V3" s="288"/>
      <c r="W3" s="288"/>
      <c r="X3" s="288"/>
      <c r="Y3" s="288"/>
      <c r="Z3" s="288"/>
      <c r="AA3" s="288"/>
      <c r="AB3" s="288"/>
      <c r="AC3" s="288"/>
      <c r="AD3" s="288"/>
      <c r="AE3" s="288"/>
      <c r="AF3" s="288"/>
      <c r="AG3" s="288"/>
      <c r="AH3" s="288"/>
      <c r="AI3" s="289"/>
      <c r="AL3" s="287"/>
      <c r="AM3" s="287"/>
      <c r="AN3" s="287"/>
      <c r="AO3" s="287"/>
      <c r="AP3" s="287"/>
      <c r="AQ3" s="287"/>
      <c r="AR3" s="287"/>
      <c r="AS3" s="287"/>
      <c r="AT3" s="287"/>
      <c r="AU3" s="287"/>
      <c r="AV3" s="287"/>
      <c r="AW3" s="287"/>
      <c r="AX3" s="287"/>
      <c r="AY3" s="287"/>
      <c r="AZ3" s="287"/>
      <c r="BA3" s="287"/>
      <c r="BB3" s="287"/>
      <c r="BC3" s="287"/>
      <c r="BD3" s="287"/>
      <c r="BE3" s="287"/>
      <c r="BF3" s="287"/>
      <c r="BG3" s="289"/>
      <c r="BH3" s="289"/>
      <c r="BI3" s="289"/>
      <c r="BK3" s="289"/>
      <c r="BL3" s="289"/>
      <c r="BM3" s="289"/>
      <c r="BN3" s="289"/>
      <c r="BO3" s="289"/>
      <c r="BP3" s="289"/>
      <c r="BQ3" s="289"/>
      <c r="BR3" s="289"/>
      <c r="BS3" s="289"/>
    </row>
    <row r="4" spans="1:71" ht="15" customHeight="1" x14ac:dyDescent="0.4">
      <c r="A4" s="283"/>
      <c r="B4" s="283"/>
      <c r="C4" s="283"/>
      <c r="D4" s="283"/>
      <c r="E4" s="283"/>
      <c r="F4" s="283"/>
      <c r="G4" s="283"/>
      <c r="H4" s="283"/>
      <c r="I4" s="283"/>
      <c r="J4" s="283"/>
      <c r="K4" s="283"/>
      <c r="L4" s="283"/>
      <c r="M4" s="283"/>
      <c r="N4" s="283"/>
      <c r="O4" s="283"/>
      <c r="P4" s="283"/>
      <c r="Q4" s="283"/>
      <c r="R4" s="283"/>
      <c r="S4" s="283"/>
      <c r="T4" s="283"/>
      <c r="U4" s="283"/>
      <c r="V4" s="288"/>
      <c r="W4" s="288"/>
      <c r="X4" s="288"/>
      <c r="Y4" s="288"/>
      <c r="Z4" s="288"/>
      <c r="AA4" s="288"/>
      <c r="AB4" s="288"/>
      <c r="AC4" s="288"/>
      <c r="AD4" s="288"/>
      <c r="AE4" s="288"/>
      <c r="AF4" s="288"/>
      <c r="AG4" s="288"/>
      <c r="AH4" s="288"/>
      <c r="AI4" s="289"/>
      <c r="AL4" s="287"/>
      <c r="AM4" s="287"/>
      <c r="AN4" s="287"/>
      <c r="AO4" s="287"/>
      <c r="AP4" s="287"/>
      <c r="AQ4" s="287"/>
      <c r="AR4" s="287"/>
      <c r="AS4" s="287"/>
      <c r="AT4" s="287"/>
      <c r="AU4" s="287"/>
      <c r="AV4" s="287"/>
      <c r="AW4" s="287"/>
      <c r="AX4" s="287"/>
      <c r="AY4" s="287"/>
      <c r="AZ4" s="287"/>
      <c r="BA4" s="287"/>
      <c r="BB4" s="287"/>
      <c r="BC4" s="287"/>
      <c r="BD4" s="287"/>
      <c r="BE4" s="287"/>
      <c r="BF4" s="287"/>
      <c r="BG4" s="289"/>
      <c r="BH4" s="289"/>
      <c r="BI4" s="289"/>
      <c r="BK4" s="289"/>
      <c r="BL4" s="289"/>
      <c r="BM4" s="289"/>
      <c r="BN4" s="289"/>
      <c r="BO4" s="289"/>
      <c r="BP4" s="289"/>
      <c r="BQ4" s="289"/>
      <c r="BR4" s="289"/>
      <c r="BS4" s="289"/>
    </row>
    <row r="5" spans="1:71" ht="15" customHeight="1" x14ac:dyDescent="0.4">
      <c r="A5" s="283"/>
      <c r="B5" s="283"/>
      <c r="C5" s="283"/>
      <c r="D5" s="283"/>
      <c r="E5" s="283"/>
      <c r="F5" s="283"/>
      <c r="G5" s="283"/>
      <c r="H5" s="283"/>
      <c r="I5" s="283"/>
      <c r="J5" s="283"/>
      <c r="K5" s="283"/>
      <c r="L5" s="283"/>
      <c r="M5" s="283"/>
      <c r="N5" s="283"/>
      <c r="O5" s="283"/>
      <c r="P5" s="283"/>
      <c r="Q5" s="283"/>
      <c r="R5" s="283"/>
      <c r="S5" s="283"/>
      <c r="T5" s="283"/>
      <c r="U5" s="283"/>
      <c r="V5" s="288"/>
      <c r="W5" s="288"/>
      <c r="X5" s="288"/>
      <c r="Y5" s="288"/>
      <c r="Z5" s="288"/>
      <c r="AA5" s="288"/>
      <c r="AB5" s="288"/>
      <c r="AC5" s="288"/>
      <c r="AD5" s="288"/>
      <c r="AE5" s="288"/>
      <c r="AF5" s="288"/>
      <c r="AG5" s="288"/>
      <c r="AH5" s="288"/>
      <c r="AI5" s="289"/>
      <c r="AL5" s="287"/>
      <c r="AM5" s="287"/>
      <c r="AN5" s="287"/>
      <c r="AO5" s="287"/>
      <c r="AP5" s="287"/>
      <c r="AQ5" s="287"/>
      <c r="AR5" s="287"/>
      <c r="AS5" s="287"/>
      <c r="AT5" s="287"/>
      <c r="AU5" s="287"/>
      <c r="AV5" s="287"/>
      <c r="AW5" s="287"/>
      <c r="AX5" s="287"/>
      <c r="AY5" s="287"/>
      <c r="AZ5" s="287"/>
      <c r="BA5" s="287"/>
      <c r="BB5" s="287"/>
      <c r="BC5" s="287"/>
      <c r="BD5" s="287"/>
      <c r="BE5" s="287"/>
      <c r="BF5" s="287"/>
      <c r="BG5" s="289"/>
      <c r="BH5" s="289"/>
      <c r="BI5" s="289"/>
      <c r="BK5" s="289"/>
      <c r="BL5" s="289"/>
      <c r="BM5" s="289"/>
      <c r="BN5" s="289"/>
      <c r="BO5" s="289"/>
      <c r="BP5" s="289"/>
      <c r="BQ5" s="289"/>
      <c r="BR5" s="289"/>
      <c r="BS5" s="289"/>
    </row>
    <row r="6" spans="1:71" ht="15" customHeight="1" x14ac:dyDescent="0.4">
      <c r="A6" s="820" t="s">
        <v>246</v>
      </c>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row>
    <row r="7" spans="1:71" ht="15" customHeight="1" x14ac:dyDescent="0.4">
      <c r="A7" s="283"/>
      <c r="B7" s="283"/>
      <c r="C7" s="283"/>
      <c r="D7" s="283"/>
      <c r="E7" s="283"/>
      <c r="F7" s="283"/>
      <c r="G7" s="285"/>
      <c r="H7" s="285"/>
      <c r="I7" s="285"/>
      <c r="J7" s="285"/>
      <c r="K7" s="285"/>
      <c r="L7" s="285"/>
      <c r="M7" s="285"/>
      <c r="N7" s="285"/>
      <c r="O7" s="285"/>
      <c r="P7" s="285"/>
      <c r="Q7" s="285"/>
      <c r="R7" s="285"/>
      <c r="S7" s="283"/>
      <c r="T7" s="283"/>
      <c r="U7" s="283"/>
      <c r="V7" s="283"/>
      <c r="W7" s="283"/>
      <c r="X7" s="283"/>
      <c r="Y7" s="283"/>
      <c r="Z7" s="283"/>
      <c r="AA7" s="283"/>
      <c r="AB7" s="283"/>
      <c r="AC7" s="283"/>
      <c r="AD7" s="283"/>
      <c r="AE7" s="283"/>
      <c r="AF7" s="283"/>
      <c r="AG7" s="283"/>
      <c r="AH7" s="283"/>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row>
    <row r="8" spans="1:71" ht="15" customHeight="1" x14ac:dyDescent="0.4">
      <c r="A8" s="283"/>
      <c r="B8" s="283"/>
      <c r="C8" s="285"/>
      <c r="D8" s="285"/>
      <c r="E8" s="283"/>
      <c r="F8" s="285"/>
      <c r="G8" s="285"/>
      <c r="H8" s="285"/>
      <c r="I8" s="285"/>
      <c r="J8" s="285"/>
      <c r="K8" s="285"/>
      <c r="L8" s="283"/>
      <c r="M8" s="283"/>
      <c r="N8" s="283"/>
      <c r="O8" s="283"/>
      <c r="P8" s="283"/>
      <c r="Q8" s="283"/>
      <c r="R8" s="283"/>
      <c r="S8" s="283"/>
      <c r="T8" s="283"/>
      <c r="U8" s="283"/>
      <c r="V8" s="283"/>
      <c r="W8" s="283"/>
      <c r="X8" s="283"/>
      <c r="Y8" s="820"/>
      <c r="Z8" s="820"/>
      <c r="AA8" s="820"/>
      <c r="AB8" s="283" t="s">
        <v>247</v>
      </c>
      <c r="AC8" s="820"/>
      <c r="AD8" s="820"/>
      <c r="AE8" s="283" t="s">
        <v>248</v>
      </c>
      <c r="AF8" s="820"/>
      <c r="AG8" s="820"/>
      <c r="AH8" s="283" t="s">
        <v>249</v>
      </c>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row>
    <row r="9" spans="1:71" ht="15" customHeight="1" x14ac:dyDescent="0.4">
      <c r="A9" s="283"/>
      <c r="B9" s="283"/>
      <c r="C9" s="285"/>
      <c r="D9" s="285"/>
      <c r="E9" s="283"/>
      <c r="F9" s="285"/>
      <c r="G9" s="285"/>
      <c r="H9" s="285"/>
      <c r="I9" s="285"/>
      <c r="J9" s="285"/>
      <c r="K9" s="285"/>
      <c r="L9" s="283"/>
      <c r="M9" s="283"/>
      <c r="N9" s="283"/>
      <c r="O9" s="283"/>
      <c r="P9" s="283"/>
      <c r="Q9" s="283"/>
      <c r="R9" s="283"/>
      <c r="S9" s="283"/>
      <c r="T9" s="283"/>
      <c r="U9" s="283"/>
      <c r="V9" s="283"/>
      <c r="W9" s="283"/>
      <c r="X9" s="283"/>
      <c r="Y9" s="290"/>
      <c r="Z9" s="290"/>
      <c r="AA9" s="290"/>
      <c r="AB9" s="283"/>
      <c r="AC9" s="290"/>
      <c r="AD9" s="290"/>
      <c r="AE9" s="283"/>
      <c r="AF9" s="290"/>
      <c r="AG9" s="290"/>
      <c r="AH9" s="283"/>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row>
    <row r="10" spans="1:71" ht="15" customHeight="1" x14ac:dyDescent="0.4">
      <c r="A10" s="820"/>
      <c r="B10" s="820"/>
      <c r="C10" s="820"/>
      <c r="E10" s="283" t="s">
        <v>250</v>
      </c>
      <c r="F10" s="285"/>
      <c r="H10" s="285"/>
      <c r="J10" s="285"/>
      <c r="K10" s="285"/>
      <c r="L10" s="283"/>
      <c r="M10" s="283"/>
      <c r="N10" s="283"/>
      <c r="O10" s="283"/>
      <c r="P10" s="751" t="s">
        <v>251</v>
      </c>
      <c r="Q10" s="751"/>
      <c r="R10" s="751"/>
      <c r="S10" s="291"/>
      <c r="T10" s="752"/>
      <c r="U10" s="752"/>
      <c r="V10" s="752"/>
      <c r="W10" s="752"/>
      <c r="X10" s="752"/>
      <c r="Y10" s="752"/>
      <c r="Z10" s="752"/>
      <c r="AA10" s="752"/>
      <c r="AB10" s="752"/>
      <c r="AC10" s="752"/>
      <c r="AD10" s="752"/>
      <c r="AE10" s="752"/>
      <c r="AF10" s="752"/>
      <c r="AG10" s="752"/>
      <c r="AH10" s="752"/>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row>
    <row r="11" spans="1:71" ht="15" customHeight="1" x14ac:dyDescent="0.4">
      <c r="A11" s="283"/>
      <c r="B11" s="283"/>
      <c r="C11" s="285"/>
      <c r="D11" s="285"/>
      <c r="E11" s="285"/>
      <c r="F11" s="285"/>
      <c r="G11" s="285"/>
      <c r="H11" s="285"/>
      <c r="I11" s="285"/>
      <c r="J11" s="285"/>
      <c r="K11" s="285"/>
      <c r="L11" s="283"/>
      <c r="O11" s="283"/>
      <c r="P11" s="751"/>
      <c r="Q11" s="751"/>
      <c r="R11" s="751"/>
      <c r="S11" s="291"/>
      <c r="T11" s="752"/>
      <c r="U11" s="752"/>
      <c r="V11" s="752"/>
      <c r="W11" s="752"/>
      <c r="X11" s="752"/>
      <c r="Y11" s="752"/>
      <c r="Z11" s="752"/>
      <c r="AA11" s="752"/>
      <c r="AB11" s="752"/>
      <c r="AC11" s="752"/>
      <c r="AD11" s="752"/>
      <c r="AE11" s="752"/>
      <c r="AF11" s="752"/>
      <c r="AG11" s="752"/>
      <c r="AH11" s="752"/>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row>
    <row r="12" spans="1:71" ht="15" customHeight="1" x14ac:dyDescent="0.4">
      <c r="A12" s="283"/>
      <c r="B12" s="283"/>
      <c r="C12" s="285"/>
      <c r="D12" s="285"/>
      <c r="E12" s="285"/>
      <c r="F12" s="285"/>
      <c r="G12" s="285"/>
      <c r="H12" s="285"/>
      <c r="I12" s="285"/>
      <c r="J12" s="285"/>
      <c r="K12" s="285"/>
      <c r="L12" s="283"/>
      <c r="M12" s="283" t="s">
        <v>252</v>
      </c>
      <c r="N12" s="283"/>
      <c r="O12" s="283"/>
      <c r="P12" s="751" t="s">
        <v>253</v>
      </c>
      <c r="Q12" s="751"/>
      <c r="R12" s="751"/>
      <c r="S12" s="291"/>
      <c r="T12" s="752"/>
      <c r="U12" s="752"/>
      <c r="V12" s="752"/>
      <c r="W12" s="752"/>
      <c r="X12" s="752"/>
      <c r="Y12" s="752"/>
      <c r="Z12" s="752"/>
      <c r="AA12" s="752"/>
      <c r="AB12" s="752"/>
      <c r="AC12" s="752"/>
      <c r="AD12" s="752"/>
      <c r="AE12" s="752"/>
      <c r="AF12" s="752"/>
      <c r="AG12" s="752"/>
      <c r="AH12" s="752"/>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row>
    <row r="13" spans="1:71" ht="15" customHeight="1" x14ac:dyDescent="0.4">
      <c r="A13" s="283"/>
      <c r="B13" s="283"/>
      <c r="C13" s="285"/>
      <c r="D13" s="285"/>
      <c r="E13" s="285"/>
      <c r="F13" s="285"/>
      <c r="G13" s="285"/>
      <c r="H13" s="285"/>
      <c r="I13" s="285"/>
      <c r="J13" s="285"/>
      <c r="K13" s="285"/>
      <c r="L13" s="283"/>
      <c r="M13" s="283"/>
      <c r="N13" s="283"/>
      <c r="O13" s="283"/>
      <c r="P13" s="751"/>
      <c r="Q13" s="751"/>
      <c r="R13" s="751"/>
      <c r="S13" s="291"/>
      <c r="T13" s="752"/>
      <c r="U13" s="752"/>
      <c r="V13" s="752"/>
      <c r="W13" s="752"/>
      <c r="X13" s="752"/>
      <c r="Y13" s="752"/>
      <c r="Z13" s="752"/>
      <c r="AA13" s="752"/>
      <c r="AB13" s="752"/>
      <c r="AC13" s="752"/>
      <c r="AD13" s="752"/>
      <c r="AE13" s="752"/>
      <c r="AF13" s="752"/>
      <c r="AG13" s="752"/>
      <c r="AH13" s="752"/>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row>
    <row r="14" spans="1:71" ht="15" customHeight="1" x14ac:dyDescent="0.4">
      <c r="A14" s="283"/>
      <c r="B14" s="283"/>
      <c r="C14" s="285"/>
      <c r="D14" s="285"/>
      <c r="E14" s="285"/>
      <c r="F14" s="285"/>
      <c r="G14" s="285"/>
      <c r="H14" s="285"/>
      <c r="I14" s="285"/>
      <c r="J14" s="285"/>
      <c r="K14" s="285"/>
      <c r="L14" s="283"/>
      <c r="M14" s="283"/>
      <c r="N14" s="283"/>
      <c r="O14" s="283"/>
      <c r="P14" s="751" t="s">
        <v>254</v>
      </c>
      <c r="Q14" s="751"/>
      <c r="R14" s="751"/>
      <c r="S14" s="751"/>
      <c r="T14" s="751"/>
      <c r="U14" s="751"/>
      <c r="V14" s="752"/>
      <c r="W14" s="752"/>
      <c r="X14" s="752"/>
      <c r="Y14" s="752"/>
      <c r="Z14" s="752"/>
      <c r="AA14" s="752"/>
      <c r="AB14" s="752"/>
      <c r="AC14" s="752"/>
      <c r="AD14" s="752"/>
      <c r="AE14" s="752"/>
      <c r="AF14" s="752"/>
      <c r="AG14" s="752"/>
      <c r="AH14" s="752"/>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row>
    <row r="15" spans="1:71" ht="15" customHeight="1" x14ac:dyDescent="0.4">
      <c r="B15" s="283"/>
      <c r="C15" s="283"/>
      <c r="E15" s="283"/>
      <c r="F15" s="283"/>
      <c r="G15" s="283"/>
      <c r="H15" s="283"/>
      <c r="I15" s="283"/>
      <c r="J15" s="283"/>
      <c r="K15" s="283"/>
      <c r="L15" s="283"/>
      <c r="M15" s="283"/>
      <c r="N15" s="283"/>
      <c r="O15" s="283"/>
      <c r="P15" s="751"/>
      <c r="Q15" s="751"/>
      <c r="R15" s="751"/>
      <c r="S15" s="751"/>
      <c r="T15" s="751"/>
      <c r="U15" s="751"/>
      <c r="V15" s="752"/>
      <c r="W15" s="752"/>
      <c r="X15" s="752"/>
      <c r="Y15" s="752"/>
      <c r="Z15" s="752"/>
      <c r="AA15" s="752"/>
      <c r="AB15" s="752"/>
      <c r="AC15" s="752"/>
      <c r="AD15" s="752"/>
      <c r="AE15" s="752"/>
      <c r="AF15" s="752"/>
      <c r="AG15" s="752"/>
      <c r="AH15" s="752"/>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row>
    <row r="16" spans="1:71" ht="15" customHeight="1" x14ac:dyDescent="0.4">
      <c r="B16" s="283" t="s">
        <v>255</v>
      </c>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row>
    <row r="17" spans="1:74" ht="15" customHeight="1" x14ac:dyDescent="0.4">
      <c r="A17" s="283"/>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row>
    <row r="18" spans="1:74" ht="20.100000000000001" customHeight="1" x14ac:dyDescent="0.4">
      <c r="A18" s="797" t="s">
        <v>256</v>
      </c>
      <c r="B18" s="776" t="s">
        <v>257</v>
      </c>
      <c r="C18" s="777"/>
      <c r="D18" s="777"/>
      <c r="E18" s="777"/>
      <c r="F18" s="777"/>
      <c r="G18" s="777"/>
      <c r="H18" s="776"/>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8"/>
      <c r="AI18" s="287"/>
      <c r="AL18" s="713"/>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row>
    <row r="19" spans="1:74" ht="15" customHeight="1" x14ac:dyDescent="0.4">
      <c r="A19" s="798"/>
      <c r="B19" s="784" t="s">
        <v>258</v>
      </c>
      <c r="C19" s="785"/>
      <c r="D19" s="785"/>
      <c r="E19" s="785"/>
      <c r="F19" s="785"/>
      <c r="G19" s="786"/>
      <c r="H19" s="790"/>
      <c r="I19" s="791"/>
      <c r="J19" s="791"/>
      <c r="K19" s="791"/>
      <c r="L19" s="791"/>
      <c r="M19" s="791"/>
      <c r="N19" s="791"/>
      <c r="O19" s="791"/>
      <c r="P19" s="791"/>
      <c r="Q19" s="791"/>
      <c r="R19" s="791"/>
      <c r="S19" s="791"/>
      <c r="T19" s="791"/>
      <c r="U19" s="791"/>
      <c r="V19" s="791"/>
      <c r="W19" s="791"/>
      <c r="X19" s="791"/>
      <c r="Y19" s="791"/>
      <c r="Z19" s="791"/>
      <c r="AA19" s="791"/>
      <c r="AB19" s="791"/>
      <c r="AC19" s="791"/>
      <c r="AD19" s="791"/>
      <c r="AE19" s="791"/>
      <c r="AF19" s="791"/>
      <c r="AG19" s="791"/>
      <c r="AH19" s="792"/>
      <c r="AI19" s="287"/>
      <c r="AL19" s="783"/>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row>
    <row r="20" spans="1:74" ht="15" customHeight="1" x14ac:dyDescent="0.4">
      <c r="A20" s="798"/>
      <c r="B20" s="787"/>
      <c r="C20" s="788"/>
      <c r="D20" s="788"/>
      <c r="E20" s="788"/>
      <c r="F20" s="788"/>
      <c r="G20" s="789"/>
      <c r="H20" s="793"/>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c r="AH20" s="795"/>
      <c r="AI20" s="287"/>
      <c r="AL20" s="783"/>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row>
    <row r="21" spans="1:74" ht="15" customHeight="1" x14ac:dyDescent="0.4">
      <c r="A21" s="798"/>
      <c r="B21" s="769" t="s">
        <v>259</v>
      </c>
      <c r="C21" s="754"/>
      <c r="D21" s="754"/>
      <c r="E21" s="754"/>
      <c r="F21" s="754"/>
      <c r="G21" s="755"/>
      <c r="H21" s="765" t="s">
        <v>260</v>
      </c>
      <c r="I21" s="766"/>
      <c r="J21" s="766"/>
      <c r="K21" s="766"/>
      <c r="L21" s="767"/>
      <c r="M21" s="767"/>
      <c r="N21" s="292" t="s">
        <v>261</v>
      </c>
      <c r="O21" s="767"/>
      <c r="P21" s="767"/>
      <c r="Q21" s="293" t="s">
        <v>231</v>
      </c>
      <c r="R21" s="766"/>
      <c r="S21" s="766"/>
      <c r="T21" s="766"/>
      <c r="U21" s="766"/>
      <c r="V21" s="766"/>
      <c r="W21" s="766"/>
      <c r="X21" s="766"/>
      <c r="Y21" s="766"/>
      <c r="Z21" s="766"/>
      <c r="AA21" s="766"/>
      <c r="AB21" s="766"/>
      <c r="AC21" s="766"/>
      <c r="AD21" s="766"/>
      <c r="AE21" s="766"/>
      <c r="AF21" s="766"/>
      <c r="AG21" s="766"/>
      <c r="AH21" s="768"/>
      <c r="AI21" s="289"/>
      <c r="AJ21" s="287"/>
      <c r="AK21" s="287"/>
      <c r="AL21" s="783"/>
      <c r="AM21" s="287"/>
      <c r="AN21" s="287"/>
      <c r="AO21" s="287"/>
      <c r="AP21" s="287"/>
      <c r="AQ21" s="287"/>
      <c r="AR21" s="287"/>
      <c r="AS21" s="289"/>
      <c r="AT21" s="289"/>
      <c r="AU21" s="289"/>
      <c r="AV21" s="289"/>
      <c r="AW21" s="289"/>
      <c r="AX21" s="289"/>
      <c r="AY21" s="289"/>
      <c r="AZ21" s="289"/>
      <c r="BA21" s="289"/>
      <c r="BB21" s="289"/>
      <c r="BC21" s="289"/>
      <c r="BD21" s="289"/>
      <c r="BE21" s="289"/>
      <c r="BF21" s="289"/>
      <c r="BG21" s="289"/>
      <c r="BH21" s="289"/>
      <c r="BI21" s="289"/>
      <c r="BJ21" s="289"/>
      <c r="BK21" s="289"/>
      <c r="BL21" s="289"/>
      <c r="BM21" s="289"/>
      <c r="BN21" s="289"/>
      <c r="BO21" s="289"/>
      <c r="BP21" s="289"/>
      <c r="BQ21" s="289"/>
      <c r="BR21" s="289"/>
      <c r="BS21" s="289"/>
      <c r="BT21" s="287"/>
      <c r="BU21" s="287"/>
      <c r="BV21" s="287"/>
    </row>
    <row r="22" spans="1:74" ht="15" customHeight="1" x14ac:dyDescent="0.4">
      <c r="A22" s="798"/>
      <c r="B22" s="796"/>
      <c r="C22" s="763"/>
      <c r="D22" s="763"/>
      <c r="E22" s="763"/>
      <c r="F22" s="763"/>
      <c r="G22" s="764"/>
      <c r="H22" s="816"/>
      <c r="I22" s="799"/>
      <c r="J22" s="799"/>
      <c r="K22" s="799"/>
      <c r="L22" s="294" t="s">
        <v>262</v>
      </c>
      <c r="M22" s="294" t="s">
        <v>263</v>
      </c>
      <c r="N22" s="799"/>
      <c r="O22" s="799"/>
      <c r="P22" s="799"/>
      <c r="Q22" s="799"/>
      <c r="R22" s="799"/>
      <c r="S22" s="799"/>
      <c r="T22" s="799"/>
      <c r="U22" s="799"/>
      <c r="V22" s="294" t="s">
        <v>264</v>
      </c>
      <c r="W22" s="294" t="s">
        <v>265</v>
      </c>
      <c r="X22" s="799"/>
      <c r="Y22" s="799"/>
      <c r="Z22" s="799"/>
      <c r="AA22" s="799"/>
      <c r="AB22" s="799"/>
      <c r="AC22" s="799"/>
      <c r="AD22" s="799"/>
      <c r="AE22" s="799"/>
      <c r="AF22" s="799"/>
      <c r="AG22" s="799"/>
      <c r="AH22" s="800"/>
      <c r="AI22" s="289"/>
      <c r="AJ22" s="287"/>
      <c r="AK22" s="287"/>
      <c r="AL22" s="783"/>
      <c r="AM22" s="287"/>
      <c r="AN22" s="287"/>
      <c r="AO22" s="287"/>
      <c r="AP22" s="287"/>
      <c r="AQ22" s="287"/>
      <c r="AR22" s="287"/>
      <c r="AS22" s="289"/>
      <c r="AT22" s="289"/>
      <c r="AU22" s="289"/>
      <c r="AV22" s="289"/>
      <c r="AW22" s="295"/>
      <c r="AX22" s="295"/>
      <c r="AY22" s="289"/>
      <c r="AZ22" s="289"/>
      <c r="BA22" s="289"/>
      <c r="BB22" s="289"/>
      <c r="BC22" s="296"/>
      <c r="BD22" s="295"/>
      <c r="BE22" s="289"/>
      <c r="BF22" s="287"/>
      <c r="BG22" s="289"/>
      <c r="BH22" s="287"/>
      <c r="BI22" s="289"/>
      <c r="BJ22" s="289"/>
      <c r="BK22" s="289"/>
      <c r="BL22" s="289"/>
      <c r="BM22" s="287"/>
      <c r="BN22" s="289"/>
      <c r="BO22" s="289"/>
      <c r="BP22" s="289"/>
      <c r="BQ22" s="289"/>
      <c r="BR22" s="289"/>
      <c r="BS22" s="289"/>
      <c r="BT22" s="287"/>
      <c r="BU22" s="287"/>
      <c r="BV22" s="287"/>
    </row>
    <row r="23" spans="1:74" ht="15" customHeight="1" x14ac:dyDescent="0.4">
      <c r="A23" s="798"/>
      <c r="B23" s="762"/>
      <c r="C23" s="763"/>
      <c r="D23" s="763"/>
      <c r="E23" s="763"/>
      <c r="F23" s="763"/>
      <c r="G23" s="764"/>
      <c r="H23" s="816"/>
      <c r="I23" s="799"/>
      <c r="J23" s="799"/>
      <c r="K23" s="799"/>
      <c r="L23" s="294" t="s">
        <v>266</v>
      </c>
      <c r="M23" s="294" t="s">
        <v>267</v>
      </c>
      <c r="N23" s="799"/>
      <c r="O23" s="799"/>
      <c r="P23" s="799"/>
      <c r="Q23" s="799"/>
      <c r="R23" s="799"/>
      <c r="S23" s="799"/>
      <c r="T23" s="799"/>
      <c r="U23" s="799"/>
      <c r="V23" s="294" t="s">
        <v>268</v>
      </c>
      <c r="W23" s="294" t="s">
        <v>269</v>
      </c>
      <c r="X23" s="799"/>
      <c r="Y23" s="799"/>
      <c r="Z23" s="799"/>
      <c r="AA23" s="799"/>
      <c r="AB23" s="799"/>
      <c r="AC23" s="799"/>
      <c r="AD23" s="799"/>
      <c r="AE23" s="799"/>
      <c r="AF23" s="799"/>
      <c r="AG23" s="799"/>
      <c r="AH23" s="800"/>
      <c r="AI23" s="289"/>
      <c r="AJ23" s="287"/>
      <c r="AK23" s="287"/>
      <c r="AL23" s="783"/>
      <c r="AM23" s="287"/>
      <c r="AN23" s="287"/>
      <c r="AO23" s="287"/>
      <c r="AP23" s="287"/>
      <c r="AQ23" s="287"/>
      <c r="AR23" s="287"/>
      <c r="AS23" s="289"/>
      <c r="AT23" s="289"/>
      <c r="AU23" s="289"/>
      <c r="AV23" s="289"/>
      <c r="AW23" s="295"/>
      <c r="AX23" s="295"/>
      <c r="AY23" s="289"/>
      <c r="AZ23" s="289"/>
      <c r="BA23" s="289"/>
      <c r="BB23" s="289"/>
      <c r="BC23" s="296"/>
      <c r="BD23" s="295"/>
      <c r="BE23" s="289"/>
      <c r="BF23" s="287"/>
      <c r="BG23" s="289"/>
      <c r="BH23" s="287"/>
      <c r="BI23" s="289"/>
      <c r="BJ23" s="289"/>
      <c r="BK23" s="289"/>
      <c r="BL23" s="289"/>
      <c r="BM23" s="287"/>
      <c r="BN23" s="289"/>
      <c r="BO23" s="289"/>
      <c r="BP23" s="289"/>
      <c r="BQ23" s="289"/>
      <c r="BR23" s="289"/>
      <c r="BS23" s="289"/>
      <c r="BT23" s="287"/>
      <c r="BU23" s="287"/>
      <c r="BV23" s="287"/>
    </row>
    <row r="24" spans="1:74" ht="18.95" customHeight="1" x14ac:dyDescent="0.4">
      <c r="A24" s="798"/>
      <c r="B24" s="762"/>
      <c r="C24" s="763"/>
      <c r="D24" s="763"/>
      <c r="E24" s="763"/>
      <c r="F24" s="763"/>
      <c r="G24" s="764"/>
      <c r="H24" s="801"/>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3"/>
      <c r="AI24" s="289"/>
      <c r="AL24" s="783"/>
      <c r="AM24" s="287"/>
      <c r="AN24" s="287"/>
      <c r="AO24" s="287"/>
      <c r="AP24" s="287"/>
      <c r="AQ24" s="287"/>
      <c r="AR24" s="287"/>
      <c r="AS24" s="289"/>
      <c r="AT24" s="289"/>
      <c r="AU24" s="289"/>
      <c r="AV24" s="289"/>
      <c r="AW24" s="295"/>
      <c r="AX24" s="295"/>
      <c r="AY24" s="289"/>
      <c r="AZ24" s="289"/>
      <c r="BA24" s="289"/>
      <c r="BB24" s="289"/>
      <c r="BC24" s="295"/>
      <c r="BD24" s="295"/>
      <c r="BE24" s="289"/>
      <c r="BF24" s="287"/>
      <c r="BG24" s="289"/>
      <c r="BH24" s="287"/>
      <c r="BI24" s="289"/>
      <c r="BJ24" s="289"/>
      <c r="BK24" s="289"/>
      <c r="BL24" s="289"/>
      <c r="BM24" s="289"/>
      <c r="BN24" s="289"/>
      <c r="BO24" s="289"/>
      <c r="BP24" s="289"/>
      <c r="BQ24" s="289"/>
      <c r="BR24" s="289"/>
      <c r="BS24" s="289"/>
    </row>
    <row r="25" spans="1:74" ht="20.100000000000001" customHeight="1" x14ac:dyDescent="0.4">
      <c r="A25" s="798"/>
      <c r="B25" s="761" t="s">
        <v>270</v>
      </c>
      <c r="C25" s="754"/>
      <c r="D25" s="754"/>
      <c r="E25" s="754"/>
      <c r="F25" s="754"/>
      <c r="G25" s="755"/>
      <c r="H25" s="297" t="s">
        <v>271</v>
      </c>
      <c r="I25" s="298"/>
      <c r="J25" s="299"/>
      <c r="K25" s="804"/>
      <c r="L25" s="805"/>
      <c r="M25" s="805"/>
      <c r="N25" s="805"/>
      <c r="O25" s="805"/>
      <c r="P25" s="805"/>
      <c r="Q25" s="300" t="s">
        <v>272</v>
      </c>
      <c r="R25" s="301"/>
      <c r="S25" s="806"/>
      <c r="T25" s="806"/>
      <c r="U25" s="807"/>
      <c r="V25" s="297" t="s">
        <v>273</v>
      </c>
      <c r="W25" s="298"/>
      <c r="X25" s="299"/>
      <c r="Y25" s="804"/>
      <c r="Z25" s="805"/>
      <c r="AA25" s="805"/>
      <c r="AB25" s="805"/>
      <c r="AC25" s="805"/>
      <c r="AD25" s="805"/>
      <c r="AE25" s="805"/>
      <c r="AF25" s="805"/>
      <c r="AG25" s="805"/>
      <c r="AH25" s="808"/>
      <c r="AI25" s="287"/>
      <c r="AL25" s="783"/>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row>
    <row r="26" spans="1:74" ht="20.100000000000001" customHeight="1" x14ac:dyDescent="0.4">
      <c r="A26" s="798"/>
      <c r="B26" s="775"/>
      <c r="C26" s="756"/>
      <c r="D26" s="756"/>
      <c r="E26" s="756"/>
      <c r="F26" s="756"/>
      <c r="G26" s="757"/>
      <c r="H26" s="809" t="s">
        <v>274</v>
      </c>
      <c r="I26" s="809"/>
      <c r="J26" s="809"/>
      <c r="K26" s="804"/>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8"/>
      <c r="AI26" s="287"/>
      <c r="AL26" s="783"/>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row>
    <row r="27" spans="1:74" s="302" customFormat="1" ht="20.100000000000001" customHeight="1" x14ac:dyDescent="0.4">
      <c r="A27" s="798"/>
      <c r="B27" s="810" t="s">
        <v>275</v>
      </c>
      <c r="C27" s="811"/>
      <c r="D27" s="811"/>
      <c r="E27" s="811"/>
      <c r="F27" s="811"/>
      <c r="G27" s="812"/>
      <c r="H27" s="813"/>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5"/>
      <c r="AL27" s="783"/>
    </row>
    <row r="28" spans="1:74" ht="15" customHeight="1" x14ac:dyDescent="0.4">
      <c r="A28" s="798"/>
      <c r="B28" s="769" t="s">
        <v>276</v>
      </c>
      <c r="C28" s="770"/>
      <c r="D28" s="770"/>
      <c r="E28" s="770"/>
      <c r="F28" s="770"/>
      <c r="G28" s="771"/>
      <c r="H28" s="761" t="s">
        <v>277</v>
      </c>
      <c r="I28" s="754"/>
      <c r="J28" s="755"/>
      <c r="K28" s="761"/>
      <c r="L28" s="754"/>
      <c r="M28" s="754"/>
      <c r="N28" s="754"/>
      <c r="O28" s="754"/>
      <c r="P28" s="755"/>
      <c r="Q28" s="776" t="s">
        <v>257</v>
      </c>
      <c r="R28" s="777"/>
      <c r="S28" s="778"/>
      <c r="T28" s="776"/>
      <c r="U28" s="777"/>
      <c r="V28" s="777"/>
      <c r="W28" s="777"/>
      <c r="X28" s="777"/>
      <c r="Y28" s="777"/>
      <c r="Z28" s="777"/>
      <c r="AA28" s="778"/>
      <c r="AB28" s="779" t="s">
        <v>278</v>
      </c>
      <c r="AC28" s="780"/>
      <c r="AD28" s="753"/>
      <c r="AE28" s="754"/>
      <c r="AF28" s="754"/>
      <c r="AG28" s="754"/>
      <c r="AH28" s="755"/>
      <c r="AI28" s="287"/>
      <c r="AL28" s="783"/>
      <c r="AM28" s="287"/>
      <c r="AN28" s="287"/>
      <c r="AO28" s="287"/>
      <c r="AP28" s="287"/>
      <c r="AQ28" s="287"/>
      <c r="AR28" s="287"/>
      <c r="AS28" s="706"/>
      <c r="AT28" s="706"/>
      <c r="AU28" s="706"/>
      <c r="AV28" s="287"/>
      <c r="AW28" s="287"/>
      <c r="AX28" s="287"/>
      <c r="AY28" s="287"/>
      <c r="AZ28" s="287"/>
      <c r="BA28" s="287"/>
      <c r="BB28" s="287"/>
      <c r="BC28" s="287"/>
      <c r="BD28" s="287"/>
      <c r="BE28" s="303"/>
      <c r="BF28" s="303"/>
      <c r="BG28" s="287"/>
      <c r="BH28" s="287"/>
      <c r="BI28" s="287"/>
      <c r="BJ28" s="287"/>
      <c r="BK28" s="287"/>
      <c r="BL28" s="287"/>
      <c r="BM28" s="287"/>
      <c r="BN28" s="287"/>
      <c r="BO28" s="287"/>
      <c r="BP28" s="287"/>
      <c r="BQ28" s="287"/>
      <c r="BR28" s="287"/>
      <c r="BS28" s="287"/>
    </row>
    <row r="29" spans="1:74" ht="15" customHeight="1" x14ac:dyDescent="0.4">
      <c r="A29" s="798"/>
      <c r="B29" s="772"/>
      <c r="C29" s="773"/>
      <c r="D29" s="773"/>
      <c r="E29" s="773"/>
      <c r="F29" s="773"/>
      <c r="G29" s="774"/>
      <c r="H29" s="775"/>
      <c r="I29" s="756"/>
      <c r="J29" s="757"/>
      <c r="K29" s="775"/>
      <c r="L29" s="756"/>
      <c r="M29" s="756"/>
      <c r="N29" s="756"/>
      <c r="O29" s="756"/>
      <c r="P29" s="757"/>
      <c r="Q29" s="758" t="s">
        <v>279</v>
      </c>
      <c r="R29" s="759"/>
      <c r="S29" s="760"/>
      <c r="T29" s="758"/>
      <c r="U29" s="759"/>
      <c r="V29" s="759"/>
      <c r="W29" s="759"/>
      <c r="X29" s="759"/>
      <c r="Y29" s="759"/>
      <c r="Z29" s="759"/>
      <c r="AA29" s="760"/>
      <c r="AB29" s="781"/>
      <c r="AC29" s="782"/>
      <c r="AD29" s="756"/>
      <c r="AE29" s="756"/>
      <c r="AF29" s="756"/>
      <c r="AG29" s="756"/>
      <c r="AH29" s="757"/>
      <c r="AI29" s="287"/>
      <c r="AL29" s="783"/>
      <c r="AM29" s="287"/>
      <c r="AN29" s="287"/>
      <c r="AO29" s="287"/>
      <c r="AP29" s="287"/>
      <c r="AQ29" s="287"/>
      <c r="AR29" s="287"/>
      <c r="AS29" s="706"/>
      <c r="AT29" s="706"/>
      <c r="AU29" s="706"/>
      <c r="AV29" s="287"/>
      <c r="AW29" s="287"/>
      <c r="AX29" s="287"/>
      <c r="AY29" s="287"/>
      <c r="AZ29" s="287"/>
      <c r="BA29" s="287"/>
      <c r="BB29" s="287"/>
      <c r="BC29" s="287"/>
      <c r="BD29" s="287"/>
      <c r="BE29" s="303"/>
      <c r="BF29" s="303"/>
      <c r="BG29" s="287"/>
      <c r="BH29" s="287"/>
      <c r="BI29" s="287"/>
      <c r="BJ29" s="287"/>
      <c r="BK29" s="287"/>
      <c r="BL29" s="287"/>
      <c r="BM29" s="287"/>
      <c r="BN29" s="287"/>
      <c r="BO29" s="287"/>
      <c r="BP29" s="287"/>
      <c r="BQ29" s="287"/>
      <c r="BR29" s="287"/>
      <c r="BS29" s="287"/>
    </row>
    <row r="30" spans="1:74" ht="15" customHeight="1" x14ac:dyDescent="0.4">
      <c r="A30" s="798"/>
      <c r="B30" s="761" t="s">
        <v>280</v>
      </c>
      <c r="C30" s="754"/>
      <c r="D30" s="754"/>
      <c r="E30" s="754"/>
      <c r="F30" s="754"/>
      <c r="G30" s="755"/>
      <c r="H30" s="765" t="s">
        <v>260</v>
      </c>
      <c r="I30" s="766"/>
      <c r="J30" s="766"/>
      <c r="K30" s="766"/>
      <c r="L30" s="767"/>
      <c r="M30" s="767"/>
      <c r="N30" s="292" t="s">
        <v>261</v>
      </c>
      <c r="O30" s="767"/>
      <c r="P30" s="767"/>
      <c r="Q30" s="293" t="s">
        <v>231</v>
      </c>
      <c r="R30" s="766"/>
      <c r="S30" s="766"/>
      <c r="T30" s="766"/>
      <c r="U30" s="766"/>
      <c r="V30" s="766"/>
      <c r="W30" s="766"/>
      <c r="X30" s="766"/>
      <c r="Y30" s="766"/>
      <c r="Z30" s="766"/>
      <c r="AA30" s="766"/>
      <c r="AB30" s="766"/>
      <c r="AC30" s="766"/>
      <c r="AD30" s="766"/>
      <c r="AE30" s="766"/>
      <c r="AF30" s="766"/>
      <c r="AG30" s="766"/>
      <c r="AH30" s="768"/>
      <c r="AI30" s="289"/>
      <c r="AL30" s="783"/>
      <c r="AM30" s="678"/>
      <c r="AN30" s="678"/>
      <c r="AO30" s="678"/>
      <c r="AP30" s="678"/>
      <c r="AQ30" s="678"/>
      <c r="AR30" s="678"/>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row>
    <row r="31" spans="1:74" ht="15" customHeight="1" x14ac:dyDescent="0.4">
      <c r="A31" s="798"/>
      <c r="B31" s="762"/>
      <c r="C31" s="763"/>
      <c r="D31" s="763"/>
      <c r="E31" s="763"/>
      <c r="F31" s="763"/>
      <c r="G31" s="764"/>
      <c r="H31" s="816"/>
      <c r="I31" s="799"/>
      <c r="J31" s="799"/>
      <c r="K31" s="799"/>
      <c r="L31" s="294" t="s">
        <v>262</v>
      </c>
      <c r="M31" s="294" t="s">
        <v>263</v>
      </c>
      <c r="N31" s="799"/>
      <c r="O31" s="799"/>
      <c r="P31" s="799"/>
      <c r="Q31" s="799"/>
      <c r="R31" s="799"/>
      <c r="S31" s="799"/>
      <c r="T31" s="799"/>
      <c r="U31" s="799"/>
      <c r="V31" s="294" t="s">
        <v>264</v>
      </c>
      <c r="W31" s="294" t="s">
        <v>265</v>
      </c>
      <c r="X31" s="799"/>
      <c r="Y31" s="799"/>
      <c r="Z31" s="799"/>
      <c r="AA31" s="799"/>
      <c r="AB31" s="799"/>
      <c r="AC31" s="799"/>
      <c r="AD31" s="799"/>
      <c r="AE31" s="799"/>
      <c r="AF31" s="799"/>
      <c r="AG31" s="799"/>
      <c r="AH31" s="800"/>
      <c r="AI31" s="289"/>
      <c r="AL31" s="783"/>
      <c r="AM31" s="678"/>
      <c r="AN31" s="678"/>
      <c r="AO31" s="678"/>
      <c r="AP31" s="678"/>
      <c r="AQ31" s="678"/>
      <c r="AR31" s="678"/>
      <c r="AS31" s="289"/>
      <c r="AT31" s="289"/>
      <c r="AU31" s="289"/>
      <c r="AV31" s="289"/>
      <c r="AW31" s="295"/>
      <c r="AX31" s="295"/>
      <c r="AY31" s="289"/>
      <c r="AZ31" s="289"/>
      <c r="BA31" s="289"/>
      <c r="BB31" s="289"/>
      <c r="BC31" s="296"/>
      <c r="BD31" s="295"/>
      <c r="BE31" s="289"/>
      <c r="BF31" s="287"/>
      <c r="BG31" s="289"/>
      <c r="BH31" s="287"/>
      <c r="BI31" s="289"/>
      <c r="BJ31" s="289"/>
      <c r="BK31" s="289"/>
      <c r="BL31" s="289"/>
      <c r="BM31" s="287"/>
      <c r="BN31" s="289"/>
      <c r="BO31" s="289"/>
      <c r="BP31" s="289"/>
      <c r="BQ31" s="289"/>
      <c r="BR31" s="289"/>
      <c r="BS31" s="289"/>
    </row>
    <row r="32" spans="1:74" ht="15" customHeight="1" x14ac:dyDescent="0.4">
      <c r="A32" s="798"/>
      <c r="B32" s="762"/>
      <c r="C32" s="763"/>
      <c r="D32" s="763"/>
      <c r="E32" s="763"/>
      <c r="F32" s="763"/>
      <c r="G32" s="764"/>
      <c r="H32" s="816"/>
      <c r="I32" s="799"/>
      <c r="J32" s="799"/>
      <c r="K32" s="799"/>
      <c r="L32" s="294" t="s">
        <v>266</v>
      </c>
      <c r="M32" s="294" t="s">
        <v>267</v>
      </c>
      <c r="N32" s="799"/>
      <c r="O32" s="799"/>
      <c r="P32" s="799"/>
      <c r="Q32" s="799"/>
      <c r="R32" s="799"/>
      <c r="S32" s="799"/>
      <c r="T32" s="799"/>
      <c r="U32" s="799"/>
      <c r="V32" s="294" t="s">
        <v>268</v>
      </c>
      <c r="W32" s="294" t="s">
        <v>269</v>
      </c>
      <c r="X32" s="799"/>
      <c r="Y32" s="799"/>
      <c r="Z32" s="799"/>
      <c r="AA32" s="799"/>
      <c r="AB32" s="799"/>
      <c r="AC32" s="799"/>
      <c r="AD32" s="799"/>
      <c r="AE32" s="799"/>
      <c r="AF32" s="799"/>
      <c r="AG32" s="799"/>
      <c r="AH32" s="800"/>
      <c r="AI32" s="289"/>
      <c r="AL32" s="783"/>
      <c r="AM32" s="678"/>
      <c r="AN32" s="678"/>
      <c r="AO32" s="678"/>
      <c r="AP32" s="678"/>
      <c r="AQ32" s="678"/>
      <c r="AR32" s="678"/>
      <c r="AS32" s="289"/>
      <c r="AT32" s="289"/>
      <c r="AU32" s="289"/>
      <c r="AV32" s="289"/>
      <c r="AW32" s="295"/>
      <c r="AX32" s="295"/>
      <c r="AY32" s="289"/>
      <c r="AZ32" s="289"/>
      <c r="BA32" s="289"/>
      <c r="BB32" s="289"/>
      <c r="BC32" s="296"/>
      <c r="BD32" s="295"/>
      <c r="BE32" s="289"/>
      <c r="BF32" s="287"/>
      <c r="BG32" s="289"/>
      <c r="BH32" s="287"/>
      <c r="BI32" s="289"/>
      <c r="BJ32" s="289"/>
      <c r="BK32" s="289"/>
      <c r="BL32" s="289"/>
      <c r="BM32" s="287"/>
      <c r="BN32" s="289"/>
      <c r="BO32" s="289"/>
      <c r="BP32" s="289"/>
      <c r="BQ32" s="289"/>
      <c r="BR32" s="289"/>
      <c r="BS32" s="289"/>
    </row>
    <row r="33" spans="1:74" ht="18.95" customHeight="1" x14ac:dyDescent="0.4">
      <c r="A33" s="798"/>
      <c r="B33" s="762"/>
      <c r="C33" s="763"/>
      <c r="D33" s="763"/>
      <c r="E33" s="763"/>
      <c r="F33" s="763"/>
      <c r="G33" s="764"/>
      <c r="H33" s="817"/>
      <c r="I33" s="818"/>
      <c r="J33" s="818"/>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c r="AH33" s="819"/>
      <c r="AI33" s="289"/>
      <c r="AL33" s="783"/>
      <c r="AM33" s="287"/>
      <c r="AN33" s="287"/>
      <c r="AO33" s="287"/>
      <c r="AP33" s="287"/>
      <c r="AQ33" s="287"/>
      <c r="AR33" s="287"/>
      <c r="AS33" s="289"/>
      <c r="AT33" s="289"/>
      <c r="AU33" s="289"/>
      <c r="AV33" s="289"/>
      <c r="AW33" s="295"/>
      <c r="AX33" s="295"/>
      <c r="AY33" s="289"/>
      <c r="AZ33" s="289"/>
      <c r="BA33" s="289"/>
      <c r="BB33" s="289"/>
      <c r="BC33" s="295"/>
      <c r="BD33" s="295"/>
      <c r="BE33" s="289"/>
      <c r="BF33" s="287"/>
      <c r="BG33" s="289"/>
      <c r="BH33" s="287"/>
      <c r="BI33" s="289"/>
      <c r="BJ33" s="289"/>
      <c r="BK33" s="289"/>
      <c r="BL33" s="289"/>
      <c r="BM33" s="289"/>
      <c r="BN33" s="289"/>
      <c r="BO33" s="289"/>
      <c r="BP33" s="289"/>
      <c r="BQ33" s="289"/>
      <c r="BR33" s="289"/>
      <c r="BS33" s="289"/>
    </row>
    <row r="34" spans="1:74" s="283" customFormat="1" ht="22.35" customHeight="1" x14ac:dyDescent="0.4">
      <c r="A34" s="672" t="s">
        <v>281</v>
      </c>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4"/>
      <c r="AA34" s="676"/>
      <c r="AB34" s="676"/>
      <c r="AC34" s="676"/>
      <c r="AD34" s="676"/>
      <c r="AE34" s="676"/>
      <c r="AF34" s="676"/>
      <c r="AG34" s="676"/>
      <c r="AH34" s="677"/>
    </row>
    <row r="35" spans="1:74" s="305" customFormat="1" ht="15" customHeight="1" x14ac:dyDescent="0.4">
      <c r="A35" s="714" t="s">
        <v>282</v>
      </c>
      <c r="B35" s="718" t="s">
        <v>283</v>
      </c>
      <c r="C35" s="719"/>
      <c r="D35" s="719"/>
      <c r="E35" s="719"/>
      <c r="F35" s="719"/>
      <c r="G35" s="719"/>
      <c r="H35" s="719"/>
      <c r="I35" s="719"/>
      <c r="J35" s="719"/>
      <c r="K35" s="719"/>
      <c r="L35" s="719"/>
      <c r="M35" s="719"/>
      <c r="N35" s="720"/>
      <c r="O35" s="727" t="s">
        <v>284</v>
      </c>
      <c r="P35" s="728"/>
      <c r="Q35" s="728"/>
      <c r="R35" s="728"/>
      <c r="S35" s="728"/>
      <c r="T35" s="729"/>
      <c r="U35" s="736" t="s">
        <v>285</v>
      </c>
      <c r="V35" s="737"/>
      <c r="W35" s="737"/>
      <c r="X35" s="737"/>
      <c r="Y35" s="737"/>
      <c r="Z35" s="738"/>
      <c r="AA35" s="727" t="s">
        <v>286</v>
      </c>
      <c r="AB35" s="728"/>
      <c r="AC35" s="728"/>
      <c r="AD35" s="728"/>
      <c r="AE35" s="728"/>
      <c r="AF35" s="729"/>
      <c r="AG35" s="745" t="s">
        <v>287</v>
      </c>
      <c r="AH35" s="746"/>
      <c r="AI35" s="304"/>
      <c r="AJ35" s="289"/>
      <c r="AK35" s="289"/>
      <c r="AL35" s="705"/>
      <c r="AM35" s="706"/>
      <c r="AN35" s="706"/>
      <c r="AO35" s="706"/>
      <c r="AP35" s="706"/>
      <c r="AQ35" s="706"/>
      <c r="AR35" s="706"/>
      <c r="AS35" s="706"/>
      <c r="AT35" s="706"/>
      <c r="AU35" s="706"/>
      <c r="AV35" s="706"/>
      <c r="AW35" s="706"/>
      <c r="AX35" s="706"/>
      <c r="AY35" s="706"/>
      <c r="AZ35" s="706"/>
      <c r="BA35" s="706"/>
      <c r="BB35" s="303"/>
      <c r="BC35" s="303"/>
      <c r="BD35" s="303"/>
      <c r="BE35" s="287"/>
      <c r="BF35" s="287"/>
      <c r="BG35" s="287"/>
      <c r="BH35" s="287"/>
      <c r="BI35" s="287"/>
      <c r="BJ35" s="287"/>
      <c r="BK35" s="287"/>
      <c r="BL35" s="287"/>
      <c r="BM35" s="287"/>
      <c r="BN35" s="287"/>
      <c r="BO35" s="287"/>
      <c r="BP35" s="287"/>
      <c r="BQ35" s="706"/>
      <c r="BR35" s="706"/>
      <c r="BS35" s="706"/>
      <c r="BT35" s="286"/>
      <c r="BU35" s="286"/>
      <c r="BV35" s="286"/>
    </row>
    <row r="36" spans="1:74" s="305" customFormat="1" ht="15" customHeight="1" x14ac:dyDescent="0.4">
      <c r="A36" s="715"/>
      <c r="B36" s="721"/>
      <c r="C36" s="722"/>
      <c r="D36" s="722"/>
      <c r="E36" s="722"/>
      <c r="F36" s="722"/>
      <c r="G36" s="722"/>
      <c r="H36" s="722"/>
      <c r="I36" s="722"/>
      <c r="J36" s="722"/>
      <c r="K36" s="722"/>
      <c r="L36" s="722"/>
      <c r="M36" s="722"/>
      <c r="N36" s="723"/>
      <c r="O36" s="730"/>
      <c r="P36" s="731"/>
      <c r="Q36" s="731"/>
      <c r="R36" s="731"/>
      <c r="S36" s="731"/>
      <c r="T36" s="732"/>
      <c r="U36" s="739"/>
      <c r="V36" s="740"/>
      <c r="W36" s="740"/>
      <c r="X36" s="740"/>
      <c r="Y36" s="740"/>
      <c r="Z36" s="741"/>
      <c r="AA36" s="730"/>
      <c r="AB36" s="731"/>
      <c r="AC36" s="731"/>
      <c r="AD36" s="731"/>
      <c r="AE36" s="731"/>
      <c r="AF36" s="732"/>
      <c r="AG36" s="747"/>
      <c r="AH36" s="748"/>
      <c r="AI36" s="304"/>
      <c r="AJ36" s="289"/>
      <c r="AK36" s="289"/>
      <c r="AL36" s="705"/>
      <c r="AM36" s="706"/>
      <c r="AN36" s="706"/>
      <c r="AO36" s="706"/>
      <c r="AP36" s="706"/>
      <c r="AQ36" s="706"/>
      <c r="AR36" s="706"/>
      <c r="AS36" s="706"/>
      <c r="AT36" s="706"/>
      <c r="AU36" s="706"/>
      <c r="AV36" s="706"/>
      <c r="AW36" s="706"/>
      <c r="AX36" s="706"/>
      <c r="AY36" s="706"/>
      <c r="AZ36" s="706"/>
      <c r="BA36" s="706"/>
      <c r="BB36" s="303"/>
      <c r="BC36" s="303"/>
      <c r="BD36" s="303"/>
      <c r="BE36" s="287"/>
      <c r="BF36" s="287"/>
      <c r="BG36" s="287"/>
      <c r="BH36" s="287"/>
      <c r="BI36" s="287"/>
      <c r="BJ36" s="287"/>
      <c r="BK36" s="287"/>
      <c r="BL36" s="287"/>
      <c r="BM36" s="287"/>
      <c r="BN36" s="287"/>
      <c r="BO36" s="287"/>
      <c r="BP36" s="287"/>
      <c r="BQ36" s="706"/>
      <c r="BR36" s="706"/>
      <c r="BS36" s="706"/>
      <c r="BT36" s="286"/>
      <c r="BU36" s="286"/>
      <c r="BV36" s="286"/>
    </row>
    <row r="37" spans="1:74" ht="15" customHeight="1" x14ac:dyDescent="0.4">
      <c r="A37" s="715"/>
      <c r="B37" s="724"/>
      <c r="C37" s="725"/>
      <c r="D37" s="725"/>
      <c r="E37" s="725"/>
      <c r="F37" s="725"/>
      <c r="G37" s="725"/>
      <c r="H37" s="725"/>
      <c r="I37" s="725"/>
      <c r="J37" s="725"/>
      <c r="K37" s="725"/>
      <c r="L37" s="725"/>
      <c r="M37" s="725"/>
      <c r="N37" s="726"/>
      <c r="O37" s="733"/>
      <c r="P37" s="734"/>
      <c r="Q37" s="734"/>
      <c r="R37" s="734"/>
      <c r="S37" s="734"/>
      <c r="T37" s="735"/>
      <c r="U37" s="742"/>
      <c r="V37" s="743"/>
      <c r="W37" s="743"/>
      <c r="X37" s="743"/>
      <c r="Y37" s="743"/>
      <c r="Z37" s="744"/>
      <c r="AA37" s="733"/>
      <c r="AB37" s="734"/>
      <c r="AC37" s="734"/>
      <c r="AD37" s="734"/>
      <c r="AE37" s="734"/>
      <c r="AF37" s="735"/>
      <c r="AG37" s="749"/>
      <c r="AH37" s="750"/>
      <c r="AI37" s="304"/>
      <c r="AL37" s="705"/>
      <c r="AM37" s="706"/>
      <c r="AN37" s="706"/>
      <c r="AO37" s="706"/>
      <c r="AP37" s="706"/>
      <c r="AQ37" s="706"/>
      <c r="AR37" s="706"/>
      <c r="AS37" s="706"/>
      <c r="AT37" s="706"/>
      <c r="AU37" s="706"/>
      <c r="AV37" s="706"/>
      <c r="AW37" s="706"/>
      <c r="AX37" s="706"/>
      <c r="AY37" s="706"/>
      <c r="AZ37" s="706"/>
      <c r="BA37" s="706"/>
      <c r="BB37" s="303"/>
      <c r="BC37" s="303"/>
      <c r="BD37" s="303"/>
      <c r="BE37" s="287"/>
      <c r="BF37" s="287"/>
      <c r="BG37" s="287"/>
      <c r="BH37" s="287"/>
      <c r="BI37" s="287"/>
      <c r="BJ37" s="287"/>
      <c r="BK37" s="287"/>
      <c r="BL37" s="287"/>
      <c r="BM37" s="287"/>
      <c r="BN37" s="287"/>
      <c r="BO37" s="287"/>
      <c r="BP37" s="287"/>
      <c r="BQ37" s="706"/>
      <c r="BR37" s="706"/>
      <c r="BS37" s="706"/>
    </row>
    <row r="38" spans="1:74" ht="21" customHeight="1" x14ac:dyDescent="0.4">
      <c r="A38" s="716"/>
      <c r="B38" s="672" t="s">
        <v>288</v>
      </c>
      <c r="C38" s="673"/>
      <c r="D38" s="673"/>
      <c r="E38" s="673"/>
      <c r="F38" s="673"/>
      <c r="G38" s="673"/>
      <c r="H38" s="673"/>
      <c r="I38" s="673"/>
      <c r="J38" s="673"/>
      <c r="K38" s="673"/>
      <c r="L38" s="673"/>
      <c r="M38" s="673"/>
      <c r="N38" s="674"/>
      <c r="O38" s="672"/>
      <c r="P38" s="673"/>
      <c r="Q38" s="673"/>
      <c r="R38" s="673"/>
      <c r="S38" s="673"/>
      <c r="T38" s="674"/>
      <c r="U38" s="675"/>
      <c r="V38" s="676"/>
      <c r="W38" s="676"/>
      <c r="X38" s="676"/>
      <c r="Y38" s="676"/>
      <c r="Z38" s="677"/>
      <c r="AA38" s="702"/>
      <c r="AB38" s="703"/>
      <c r="AC38" s="703"/>
      <c r="AD38" s="703"/>
      <c r="AE38" s="703"/>
      <c r="AF38" s="704"/>
      <c r="AG38" s="707" t="s">
        <v>289</v>
      </c>
      <c r="AH38" s="708"/>
      <c r="AI38" s="287"/>
      <c r="AL38" s="705"/>
      <c r="AM38" s="713"/>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87"/>
      <c r="BS38" s="287"/>
    </row>
    <row r="39" spans="1:74" ht="21" customHeight="1" x14ac:dyDescent="0.4">
      <c r="A39" s="716"/>
      <c r="B39" s="672" t="s">
        <v>290</v>
      </c>
      <c r="C39" s="673"/>
      <c r="D39" s="673"/>
      <c r="E39" s="673"/>
      <c r="F39" s="673"/>
      <c r="G39" s="673"/>
      <c r="H39" s="673"/>
      <c r="I39" s="673"/>
      <c r="J39" s="673"/>
      <c r="K39" s="673"/>
      <c r="L39" s="673"/>
      <c r="M39" s="673"/>
      <c r="N39" s="674"/>
      <c r="O39" s="672"/>
      <c r="P39" s="673"/>
      <c r="Q39" s="673"/>
      <c r="R39" s="673"/>
      <c r="S39" s="673"/>
      <c r="T39" s="674"/>
      <c r="U39" s="675"/>
      <c r="V39" s="676"/>
      <c r="W39" s="676"/>
      <c r="X39" s="676"/>
      <c r="Y39" s="676"/>
      <c r="Z39" s="677"/>
      <c r="AA39" s="702"/>
      <c r="AB39" s="703"/>
      <c r="AC39" s="703"/>
      <c r="AD39" s="703"/>
      <c r="AE39" s="703"/>
      <c r="AF39" s="704"/>
      <c r="AG39" s="709"/>
      <c r="AH39" s="710"/>
      <c r="AI39" s="287"/>
      <c r="AL39" s="705"/>
      <c r="AM39" s="713"/>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7"/>
      <c r="BR39" s="287"/>
      <c r="BS39" s="287"/>
    </row>
    <row r="40" spans="1:74" ht="21" customHeight="1" x14ac:dyDescent="0.4">
      <c r="A40" s="716"/>
      <c r="B40" s="672" t="s">
        <v>291</v>
      </c>
      <c r="C40" s="673"/>
      <c r="D40" s="673"/>
      <c r="E40" s="673"/>
      <c r="F40" s="673"/>
      <c r="G40" s="673"/>
      <c r="H40" s="673"/>
      <c r="I40" s="673"/>
      <c r="J40" s="673"/>
      <c r="K40" s="673"/>
      <c r="L40" s="673"/>
      <c r="M40" s="673"/>
      <c r="N40" s="674"/>
      <c r="O40" s="672"/>
      <c r="P40" s="673"/>
      <c r="Q40" s="673"/>
      <c r="R40" s="673"/>
      <c r="S40" s="673"/>
      <c r="T40" s="674"/>
      <c r="U40" s="675"/>
      <c r="V40" s="676"/>
      <c r="W40" s="676"/>
      <c r="X40" s="676"/>
      <c r="Y40" s="676"/>
      <c r="Z40" s="677"/>
      <c r="AA40" s="702"/>
      <c r="AB40" s="703"/>
      <c r="AC40" s="703"/>
      <c r="AD40" s="703"/>
      <c r="AE40" s="703"/>
      <c r="AF40" s="704"/>
      <c r="AG40" s="711"/>
      <c r="AH40" s="712"/>
      <c r="AI40" s="287"/>
      <c r="AL40" s="705"/>
      <c r="AM40" s="713"/>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7"/>
      <c r="BR40" s="287"/>
      <c r="BS40" s="287"/>
    </row>
    <row r="41" spans="1:74" ht="21" customHeight="1" x14ac:dyDescent="0.4">
      <c r="A41" s="716"/>
      <c r="B41" s="672" t="s">
        <v>292</v>
      </c>
      <c r="C41" s="673"/>
      <c r="D41" s="673"/>
      <c r="E41" s="673"/>
      <c r="F41" s="673"/>
      <c r="G41" s="673"/>
      <c r="H41" s="673"/>
      <c r="I41" s="673"/>
      <c r="J41" s="673"/>
      <c r="K41" s="673"/>
      <c r="L41" s="673"/>
      <c r="M41" s="673"/>
      <c r="N41" s="674"/>
      <c r="O41" s="672"/>
      <c r="P41" s="673"/>
      <c r="Q41" s="673"/>
      <c r="R41" s="673"/>
      <c r="S41" s="673"/>
      <c r="T41" s="674"/>
      <c r="U41" s="675"/>
      <c r="V41" s="676"/>
      <c r="W41" s="676"/>
      <c r="X41" s="676"/>
      <c r="Y41" s="676"/>
      <c r="Z41" s="677"/>
      <c r="AA41" s="702"/>
      <c r="AB41" s="703"/>
      <c r="AC41" s="703"/>
      <c r="AD41" s="703"/>
      <c r="AE41" s="703"/>
      <c r="AF41" s="704"/>
      <c r="AG41" s="707" t="s">
        <v>293</v>
      </c>
      <c r="AH41" s="708"/>
      <c r="AI41" s="287"/>
      <c r="AL41" s="705"/>
      <c r="AM41" s="713"/>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row>
    <row r="42" spans="1:74" ht="21" customHeight="1" x14ac:dyDescent="0.4">
      <c r="A42" s="716"/>
      <c r="B42" s="672" t="s">
        <v>294</v>
      </c>
      <c r="C42" s="673"/>
      <c r="D42" s="673"/>
      <c r="E42" s="673"/>
      <c r="F42" s="673"/>
      <c r="G42" s="673"/>
      <c r="H42" s="673"/>
      <c r="I42" s="673"/>
      <c r="J42" s="673"/>
      <c r="K42" s="673"/>
      <c r="L42" s="673"/>
      <c r="M42" s="673"/>
      <c r="N42" s="674"/>
      <c r="O42" s="672"/>
      <c r="P42" s="673"/>
      <c r="Q42" s="673"/>
      <c r="R42" s="673"/>
      <c r="S42" s="673"/>
      <c r="T42" s="674"/>
      <c r="U42" s="675"/>
      <c r="V42" s="676"/>
      <c r="W42" s="676"/>
      <c r="X42" s="676"/>
      <c r="Y42" s="676"/>
      <c r="Z42" s="677"/>
      <c r="AA42" s="702"/>
      <c r="AB42" s="703"/>
      <c r="AC42" s="703"/>
      <c r="AD42" s="703"/>
      <c r="AE42" s="703"/>
      <c r="AF42" s="704"/>
      <c r="AG42" s="709"/>
      <c r="AH42" s="710"/>
      <c r="AI42" s="287"/>
      <c r="AL42" s="705"/>
      <c r="AM42" s="713"/>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row>
    <row r="43" spans="1:74" ht="21" customHeight="1" x14ac:dyDescent="0.4">
      <c r="A43" s="717"/>
      <c r="B43" s="672" t="s">
        <v>295</v>
      </c>
      <c r="C43" s="673"/>
      <c r="D43" s="673"/>
      <c r="E43" s="673"/>
      <c r="F43" s="673"/>
      <c r="G43" s="673"/>
      <c r="H43" s="673"/>
      <c r="I43" s="673"/>
      <c r="J43" s="673"/>
      <c r="K43" s="673"/>
      <c r="L43" s="673"/>
      <c r="M43" s="673"/>
      <c r="N43" s="674"/>
      <c r="O43" s="672"/>
      <c r="P43" s="673"/>
      <c r="Q43" s="673"/>
      <c r="R43" s="673"/>
      <c r="S43" s="673"/>
      <c r="T43" s="674"/>
      <c r="U43" s="675"/>
      <c r="V43" s="676"/>
      <c r="W43" s="676"/>
      <c r="X43" s="676"/>
      <c r="Y43" s="676"/>
      <c r="Z43" s="677"/>
      <c r="AA43" s="702"/>
      <c r="AB43" s="703"/>
      <c r="AC43" s="703"/>
      <c r="AD43" s="703"/>
      <c r="AE43" s="703"/>
      <c r="AF43" s="704"/>
      <c r="AG43" s="711"/>
      <c r="AH43" s="712"/>
      <c r="AI43" s="287"/>
      <c r="AL43" s="705"/>
      <c r="AM43" s="713"/>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row>
    <row r="44" spans="1:74" ht="18" customHeight="1" x14ac:dyDescent="0.4">
      <c r="A44" s="684" t="s">
        <v>296</v>
      </c>
      <c r="B44" s="685"/>
      <c r="C44" s="685"/>
      <c r="D44" s="685"/>
      <c r="E44" s="685"/>
      <c r="F44" s="685"/>
      <c r="G44" s="686"/>
      <c r="H44" s="672" t="s">
        <v>297</v>
      </c>
      <c r="I44" s="673"/>
      <c r="J44" s="673"/>
      <c r="K44" s="673"/>
      <c r="L44" s="673"/>
      <c r="M44" s="673"/>
      <c r="N44" s="673"/>
      <c r="O44" s="673"/>
      <c r="P44" s="673"/>
      <c r="Q44" s="673"/>
      <c r="R44" s="673"/>
      <c r="S44" s="673"/>
      <c r="T44" s="674"/>
      <c r="U44" s="675"/>
      <c r="V44" s="676"/>
      <c r="W44" s="676"/>
      <c r="X44" s="676"/>
      <c r="Y44" s="676"/>
      <c r="Z44" s="677"/>
      <c r="AA44" s="693"/>
      <c r="AB44" s="694"/>
      <c r="AC44" s="694"/>
      <c r="AD44" s="694"/>
      <c r="AE44" s="694"/>
      <c r="AF44" s="694"/>
      <c r="AG44" s="694"/>
      <c r="AH44" s="695"/>
      <c r="AI44" s="287"/>
      <c r="AL44" s="705"/>
      <c r="AM44" s="713"/>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row>
    <row r="45" spans="1:74" ht="18" customHeight="1" x14ac:dyDescent="0.4">
      <c r="A45" s="687"/>
      <c r="B45" s="688"/>
      <c r="C45" s="688"/>
      <c r="D45" s="688"/>
      <c r="E45" s="688"/>
      <c r="F45" s="688"/>
      <c r="G45" s="689"/>
      <c r="H45" s="672" t="s">
        <v>298</v>
      </c>
      <c r="I45" s="673"/>
      <c r="J45" s="673"/>
      <c r="K45" s="673"/>
      <c r="L45" s="673"/>
      <c r="M45" s="673"/>
      <c r="N45" s="673"/>
      <c r="O45" s="673"/>
      <c r="P45" s="673"/>
      <c r="Q45" s="673"/>
      <c r="R45" s="673"/>
      <c r="S45" s="673"/>
      <c r="T45" s="674"/>
      <c r="U45" s="675"/>
      <c r="V45" s="676"/>
      <c r="W45" s="676"/>
      <c r="X45" s="676"/>
      <c r="Y45" s="676"/>
      <c r="Z45" s="677"/>
      <c r="AA45" s="696"/>
      <c r="AB45" s="697"/>
      <c r="AC45" s="697"/>
      <c r="AD45" s="697"/>
      <c r="AE45" s="697"/>
      <c r="AF45" s="697"/>
      <c r="AG45" s="697"/>
      <c r="AH45" s="698"/>
      <c r="AI45" s="287"/>
      <c r="AL45" s="705"/>
      <c r="AM45" s="713"/>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row>
    <row r="46" spans="1:74" ht="18" customHeight="1" x14ac:dyDescent="0.4">
      <c r="A46" s="687"/>
      <c r="B46" s="688"/>
      <c r="C46" s="688"/>
      <c r="D46" s="688"/>
      <c r="E46" s="688"/>
      <c r="F46" s="688"/>
      <c r="G46" s="689"/>
      <c r="H46" s="672" t="s">
        <v>299</v>
      </c>
      <c r="I46" s="673"/>
      <c r="J46" s="673"/>
      <c r="K46" s="673"/>
      <c r="L46" s="673"/>
      <c r="M46" s="673"/>
      <c r="N46" s="673"/>
      <c r="O46" s="673"/>
      <c r="P46" s="673"/>
      <c r="Q46" s="673"/>
      <c r="R46" s="673"/>
      <c r="S46" s="673"/>
      <c r="T46" s="674"/>
      <c r="U46" s="675"/>
      <c r="V46" s="676"/>
      <c r="W46" s="676"/>
      <c r="X46" s="676"/>
      <c r="Y46" s="676"/>
      <c r="Z46" s="677"/>
      <c r="AA46" s="696"/>
      <c r="AB46" s="697"/>
      <c r="AC46" s="697"/>
      <c r="AD46" s="697"/>
      <c r="AE46" s="697"/>
      <c r="AF46" s="697"/>
      <c r="AG46" s="697"/>
      <c r="AH46" s="698"/>
      <c r="AI46" s="287"/>
      <c r="AL46" s="705"/>
      <c r="AM46" s="713"/>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row>
    <row r="47" spans="1:74" ht="18" customHeight="1" x14ac:dyDescent="0.4">
      <c r="A47" s="687"/>
      <c r="B47" s="688"/>
      <c r="C47" s="688"/>
      <c r="D47" s="688"/>
      <c r="E47" s="688"/>
      <c r="F47" s="688"/>
      <c r="G47" s="689"/>
      <c r="H47" s="672" t="s">
        <v>300</v>
      </c>
      <c r="I47" s="673"/>
      <c r="J47" s="673"/>
      <c r="K47" s="673"/>
      <c r="L47" s="673"/>
      <c r="M47" s="673"/>
      <c r="N47" s="673"/>
      <c r="O47" s="673"/>
      <c r="P47" s="673"/>
      <c r="Q47" s="673"/>
      <c r="R47" s="673"/>
      <c r="S47" s="673"/>
      <c r="T47" s="674"/>
      <c r="U47" s="675"/>
      <c r="V47" s="676"/>
      <c r="W47" s="676"/>
      <c r="X47" s="676"/>
      <c r="Y47" s="676"/>
      <c r="Z47" s="677"/>
      <c r="AA47" s="696"/>
      <c r="AB47" s="697"/>
      <c r="AC47" s="697"/>
      <c r="AD47" s="697"/>
      <c r="AE47" s="697"/>
      <c r="AF47" s="697"/>
      <c r="AG47" s="697"/>
      <c r="AH47" s="698"/>
      <c r="AI47" s="287"/>
      <c r="AL47" s="705"/>
      <c r="AM47" s="713"/>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row>
    <row r="48" spans="1:74" ht="18" customHeight="1" x14ac:dyDescent="0.4">
      <c r="A48" s="690"/>
      <c r="B48" s="691"/>
      <c r="C48" s="691"/>
      <c r="D48" s="691"/>
      <c r="E48" s="691"/>
      <c r="F48" s="691"/>
      <c r="G48" s="692"/>
      <c r="H48" s="672" t="s">
        <v>301</v>
      </c>
      <c r="I48" s="673"/>
      <c r="J48" s="673"/>
      <c r="K48" s="673"/>
      <c r="L48" s="673"/>
      <c r="M48" s="673"/>
      <c r="N48" s="673"/>
      <c r="O48" s="673"/>
      <c r="P48" s="673"/>
      <c r="Q48" s="673"/>
      <c r="R48" s="673"/>
      <c r="S48" s="673"/>
      <c r="T48" s="674"/>
      <c r="U48" s="675"/>
      <c r="V48" s="676"/>
      <c r="W48" s="676"/>
      <c r="X48" s="676"/>
      <c r="Y48" s="676"/>
      <c r="Z48" s="677"/>
      <c r="AA48" s="699"/>
      <c r="AB48" s="700"/>
      <c r="AC48" s="700"/>
      <c r="AD48" s="700"/>
      <c r="AE48" s="700"/>
      <c r="AF48" s="700"/>
      <c r="AG48" s="700"/>
      <c r="AH48" s="701"/>
      <c r="AI48" s="287"/>
      <c r="AL48" s="705"/>
      <c r="AM48" s="713"/>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row>
    <row r="49" spans="1:71" ht="18" customHeight="1" x14ac:dyDescent="0.4">
      <c r="A49" s="297" t="s">
        <v>302</v>
      </c>
      <c r="B49" s="306"/>
      <c r="C49" s="307"/>
      <c r="D49" s="307"/>
      <c r="E49" s="307"/>
      <c r="F49" s="307"/>
      <c r="G49" s="308"/>
      <c r="H49" s="309"/>
      <c r="I49" s="310"/>
      <c r="J49" s="311"/>
      <c r="K49" s="310"/>
      <c r="L49" s="310"/>
      <c r="M49" s="310"/>
      <c r="N49" s="310"/>
      <c r="O49" s="310"/>
      <c r="P49" s="310"/>
      <c r="Q49" s="312"/>
      <c r="R49" s="313" t="s">
        <v>303</v>
      </c>
      <c r="S49" s="314"/>
      <c r="T49" s="314"/>
      <c r="U49" s="314"/>
      <c r="V49" s="314"/>
      <c r="W49" s="314"/>
      <c r="X49" s="314"/>
      <c r="Y49" s="314"/>
      <c r="Z49" s="314"/>
      <c r="AA49" s="314"/>
      <c r="AB49" s="314"/>
      <c r="AC49" s="314"/>
      <c r="AD49" s="314"/>
      <c r="AE49" s="314"/>
      <c r="AF49" s="314"/>
      <c r="AG49" s="314"/>
      <c r="AH49" s="315"/>
      <c r="AI49" s="287"/>
      <c r="AL49" s="705"/>
      <c r="AM49" s="713"/>
      <c r="AN49" s="287"/>
      <c r="AO49" s="678"/>
      <c r="AP49" s="678"/>
      <c r="AQ49" s="678"/>
      <c r="AR49" s="678"/>
      <c r="AS49" s="678"/>
      <c r="AT49" s="678"/>
      <c r="AU49" s="678"/>
      <c r="AV49" s="678"/>
      <c r="AW49" s="678"/>
      <c r="AX49" s="678"/>
      <c r="AY49" s="678"/>
      <c r="AZ49" s="678"/>
      <c r="BA49" s="678"/>
      <c r="BB49" s="287"/>
      <c r="BC49" s="287"/>
      <c r="BD49" s="287"/>
      <c r="BE49" s="287"/>
      <c r="BF49" s="287"/>
      <c r="BG49" s="287"/>
      <c r="BH49" s="287"/>
      <c r="BI49" s="287"/>
      <c r="BJ49" s="287"/>
      <c r="BK49" s="287"/>
      <c r="BL49" s="287"/>
      <c r="BM49" s="287"/>
      <c r="BN49" s="287"/>
      <c r="BO49" s="287"/>
      <c r="BP49" s="287"/>
      <c r="BQ49" s="287"/>
      <c r="BR49" s="287"/>
      <c r="BS49" s="287"/>
    </row>
    <row r="50" spans="1:71" ht="18" customHeight="1" x14ac:dyDescent="0.4">
      <c r="A50" s="679" t="s">
        <v>304</v>
      </c>
      <c r="B50" s="680"/>
      <c r="C50" s="680"/>
      <c r="D50" s="680"/>
      <c r="E50" s="680"/>
      <c r="F50" s="680"/>
      <c r="G50" s="681"/>
      <c r="H50" s="672"/>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4"/>
      <c r="AI50" s="287"/>
      <c r="AL50" s="316"/>
      <c r="AM50" s="317"/>
      <c r="AN50" s="287"/>
      <c r="AO50" s="318"/>
      <c r="AP50" s="318"/>
      <c r="AQ50" s="318"/>
      <c r="AR50" s="318"/>
      <c r="AS50" s="318"/>
      <c r="AT50" s="318"/>
      <c r="AU50" s="318"/>
      <c r="AV50" s="318"/>
      <c r="AW50" s="318"/>
      <c r="AX50" s="318"/>
      <c r="AY50" s="318"/>
      <c r="AZ50" s="318"/>
      <c r="BA50" s="318"/>
      <c r="BB50" s="287"/>
      <c r="BC50" s="287"/>
      <c r="BD50" s="287"/>
      <c r="BE50" s="287"/>
      <c r="BF50" s="287"/>
      <c r="BG50" s="287"/>
      <c r="BH50" s="287"/>
      <c r="BI50" s="287"/>
      <c r="BJ50" s="287"/>
      <c r="BK50" s="287"/>
      <c r="BL50" s="287"/>
      <c r="BM50" s="287"/>
      <c r="BN50" s="287"/>
      <c r="BO50" s="287"/>
      <c r="BP50" s="287"/>
      <c r="BQ50" s="287"/>
      <c r="BR50" s="287"/>
      <c r="BS50" s="287"/>
    </row>
    <row r="51" spans="1:71" ht="18" customHeight="1" x14ac:dyDescent="0.4">
      <c r="A51" s="297" t="s">
        <v>305</v>
      </c>
      <c r="B51" s="283"/>
      <c r="C51" s="298"/>
      <c r="D51" s="298"/>
      <c r="E51" s="298"/>
      <c r="F51" s="298"/>
      <c r="G51" s="298"/>
      <c r="H51" s="309"/>
      <c r="I51" s="310"/>
      <c r="J51" s="311"/>
      <c r="K51" s="310"/>
      <c r="L51" s="310"/>
      <c r="M51" s="310"/>
      <c r="N51" s="310"/>
      <c r="O51" s="310"/>
      <c r="P51" s="310"/>
      <c r="Q51" s="312"/>
      <c r="R51" s="313" t="s">
        <v>306</v>
      </c>
      <c r="S51" s="319"/>
      <c r="T51" s="319"/>
      <c r="U51" s="319"/>
      <c r="V51" s="319"/>
      <c r="W51" s="319"/>
      <c r="X51" s="319"/>
      <c r="Y51" s="319"/>
      <c r="Z51" s="319"/>
      <c r="AA51" s="319"/>
      <c r="AB51" s="319"/>
      <c r="AC51" s="319"/>
      <c r="AD51" s="319"/>
      <c r="AE51" s="319"/>
      <c r="AF51" s="319"/>
      <c r="AG51" s="319"/>
      <c r="AH51" s="320"/>
      <c r="AI51" s="287"/>
      <c r="AL51" s="682"/>
      <c r="AM51" s="683"/>
      <c r="AN51" s="683"/>
      <c r="AO51" s="683"/>
      <c r="AP51" s="683"/>
      <c r="AQ51" s="683"/>
      <c r="AR51" s="683"/>
      <c r="AS51" s="683"/>
      <c r="AT51" s="296"/>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row>
    <row r="52" spans="1:71" ht="15" customHeight="1" x14ac:dyDescent="0.4">
      <c r="B52" s="321"/>
      <c r="AI52" s="287"/>
      <c r="AL52" s="668"/>
      <c r="AM52" s="669"/>
      <c r="AN52" s="669"/>
      <c r="AO52" s="669"/>
      <c r="AP52" s="669"/>
      <c r="AQ52" s="669"/>
      <c r="AR52" s="669"/>
      <c r="AS52" s="296"/>
      <c r="AT52" s="296"/>
      <c r="AU52" s="287"/>
      <c r="AV52" s="287"/>
      <c r="AW52" s="287"/>
      <c r="AX52" s="287"/>
      <c r="AY52" s="287"/>
      <c r="AZ52" s="287"/>
      <c r="BA52" s="287"/>
      <c r="BB52" s="287"/>
      <c r="BC52" s="322"/>
      <c r="BD52" s="287"/>
      <c r="BE52" s="287"/>
      <c r="BF52" s="287"/>
      <c r="BG52" s="287"/>
      <c r="BH52" s="287"/>
      <c r="BI52" s="287"/>
      <c r="BJ52" s="287"/>
      <c r="BK52" s="287"/>
      <c r="BL52" s="287"/>
      <c r="BM52" s="287"/>
      <c r="BN52" s="287"/>
      <c r="BO52" s="287"/>
      <c r="BP52" s="287"/>
      <c r="BQ52" s="287"/>
      <c r="BR52" s="287"/>
      <c r="BS52" s="287"/>
    </row>
    <row r="53" spans="1:71" ht="15" customHeight="1" x14ac:dyDescent="0.4">
      <c r="A53" s="285" t="s">
        <v>226</v>
      </c>
      <c r="B53" s="287"/>
      <c r="C53" s="670" t="s">
        <v>307</v>
      </c>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670"/>
      <c r="AH53" s="670"/>
      <c r="AI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row>
    <row r="54" spans="1:71" ht="15" customHeight="1" x14ac:dyDescent="0.4">
      <c r="A54" s="287"/>
      <c r="C54" s="670"/>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row>
    <row r="55" spans="1:71" ht="15" customHeight="1" x14ac:dyDescent="0.4">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row>
    <row r="56" spans="1:71" ht="15" customHeight="1" x14ac:dyDescent="0.4">
      <c r="A56" s="287"/>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row>
    <row r="57" spans="1:71" ht="15" customHeight="1" x14ac:dyDescent="0.4">
      <c r="A57" s="287"/>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row>
    <row r="58" spans="1:71" ht="15" customHeight="1" x14ac:dyDescent="0.4">
      <c r="A58" s="287"/>
      <c r="C58" s="671"/>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row>
    <row r="59" spans="1:71" ht="15" customHeight="1" x14ac:dyDescent="0.4">
      <c r="A59" s="287"/>
      <c r="C59" s="671"/>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row>
    <row r="60" spans="1:71" ht="14.85" customHeight="1" x14ac:dyDescent="0.4">
      <c r="A60" s="287"/>
    </row>
    <row r="61" spans="1:71" ht="14.85" customHeight="1" x14ac:dyDescent="0.4">
      <c r="A61" s="287"/>
    </row>
    <row r="62" spans="1:71" ht="14.85" customHeight="1" x14ac:dyDescent="0.4">
      <c r="A62" s="287"/>
    </row>
    <row r="63" spans="1:71" ht="14.85" customHeight="1" x14ac:dyDescent="0.4">
      <c r="A63" s="287"/>
    </row>
    <row r="64" spans="1:71" ht="14.85" customHeight="1" x14ac:dyDescent="0.4">
      <c r="A64" s="287"/>
    </row>
    <row r="65" spans="1:1" ht="14.85" customHeight="1" x14ac:dyDescent="0.4">
      <c r="A65" s="287"/>
    </row>
    <row r="66" spans="1:1" ht="14.85" customHeight="1" x14ac:dyDescent="0.4">
      <c r="A66" s="287"/>
    </row>
    <row r="67" spans="1:1" ht="14.85" customHeight="1" x14ac:dyDescent="0.4">
      <c r="A67" s="287"/>
    </row>
    <row r="68" spans="1:1" ht="14.85" customHeight="1" x14ac:dyDescent="0.4">
      <c r="A68" s="287"/>
    </row>
    <row r="69" spans="1:1" ht="14.85" customHeight="1" x14ac:dyDescent="0.4">
      <c r="A69" s="287"/>
    </row>
    <row r="70" spans="1:1" ht="14.85" customHeight="1" x14ac:dyDescent="0.4">
      <c r="A70" s="287"/>
    </row>
    <row r="71" spans="1:1" ht="14.85" customHeight="1" x14ac:dyDescent="0.4">
      <c r="A71" s="287"/>
    </row>
    <row r="72" spans="1:1" ht="14.85" customHeight="1" x14ac:dyDescent="0.4">
      <c r="A72" s="287"/>
    </row>
    <row r="73" spans="1:1" ht="14.85" customHeight="1" x14ac:dyDescent="0.4">
      <c r="A73" s="287"/>
    </row>
    <row r="74" spans="1:1" ht="14.85" customHeight="1" x14ac:dyDescent="0.4">
      <c r="A74" s="287"/>
    </row>
    <row r="75" spans="1:1" ht="14.85" customHeight="1" x14ac:dyDescent="0.4">
      <c r="A75" s="287"/>
    </row>
    <row r="76" spans="1:1" ht="14.85" customHeight="1" x14ac:dyDescent="0.4">
      <c r="A76" s="287"/>
    </row>
    <row r="77" spans="1:1" ht="14.85" customHeight="1" x14ac:dyDescent="0.4">
      <c r="A77" s="287"/>
    </row>
    <row r="78" spans="1:1" ht="14.85" customHeight="1" x14ac:dyDescent="0.4">
      <c r="A78" s="287"/>
    </row>
    <row r="79" spans="1:1" ht="14.85" customHeight="1" x14ac:dyDescent="0.4">
      <c r="A79" s="287"/>
    </row>
    <row r="80" spans="1:1" ht="14.85" customHeight="1" x14ac:dyDescent="0.4">
      <c r="A80" s="287"/>
    </row>
    <row r="81" spans="1:1" ht="14.85" customHeight="1" x14ac:dyDescent="0.4">
      <c r="A81" s="287"/>
    </row>
    <row r="82" spans="1:1" ht="14.85" customHeight="1" x14ac:dyDescent="0.4">
      <c r="A82" s="287"/>
    </row>
    <row r="83" spans="1:1" ht="14.85" customHeight="1" x14ac:dyDescent="0.4">
      <c r="A83" s="287"/>
    </row>
    <row r="84" spans="1:1" ht="14.85" customHeight="1" x14ac:dyDescent="0.4">
      <c r="A84" s="287"/>
    </row>
    <row r="85" spans="1:1" ht="14.85" customHeight="1" x14ac:dyDescent="0.4">
      <c r="A85" s="287"/>
    </row>
    <row r="86" spans="1:1" ht="14.85" customHeight="1" x14ac:dyDescent="0.4">
      <c r="A86" s="287"/>
    </row>
    <row r="87" spans="1:1" ht="14.85" customHeight="1" x14ac:dyDescent="0.4">
      <c r="A87" s="287"/>
    </row>
    <row r="88" spans="1:1" ht="14.85" customHeight="1" x14ac:dyDescent="0.4">
      <c r="A88" s="287"/>
    </row>
    <row r="89" spans="1:1" ht="14.85" customHeight="1" x14ac:dyDescent="0.4">
      <c r="A89" s="287"/>
    </row>
    <row r="90" spans="1:1" ht="14.85" customHeight="1" x14ac:dyDescent="0.4">
      <c r="A90" s="287"/>
    </row>
    <row r="91" spans="1:1" ht="14.85" customHeight="1" x14ac:dyDescent="0.4">
      <c r="A91" s="287"/>
    </row>
    <row r="92" spans="1:1" ht="14.85" customHeight="1" x14ac:dyDescent="0.4">
      <c r="A92" s="287"/>
    </row>
    <row r="93" spans="1:1" ht="14.85" customHeight="1" x14ac:dyDescent="0.4">
      <c r="A93" s="287"/>
    </row>
    <row r="94" spans="1:1" ht="14.85" customHeight="1" x14ac:dyDescent="0.4">
      <c r="A94" s="287"/>
    </row>
    <row r="95" spans="1:1" ht="14.85" customHeight="1" x14ac:dyDescent="0.4">
      <c r="A95" s="287"/>
    </row>
    <row r="96" spans="1:1" ht="14.85" customHeight="1" x14ac:dyDescent="0.4">
      <c r="A96" s="287"/>
    </row>
    <row r="97" spans="1:1" ht="14.85" customHeight="1" x14ac:dyDescent="0.4">
      <c r="A97" s="287"/>
    </row>
    <row r="98" spans="1:1" ht="14.85" customHeight="1" x14ac:dyDescent="0.4">
      <c r="A98" s="287"/>
    </row>
    <row r="99" spans="1:1" ht="14.85" customHeight="1" x14ac:dyDescent="0.4">
      <c r="A99" s="287"/>
    </row>
    <row r="100" spans="1:1" ht="14.85" customHeight="1" x14ac:dyDescent="0.4">
      <c r="A100" s="287"/>
    </row>
    <row r="101" spans="1:1" ht="14.85" customHeight="1" x14ac:dyDescent="0.4">
      <c r="A101" s="287"/>
    </row>
    <row r="102" spans="1:1" ht="14.85" customHeight="1" x14ac:dyDescent="0.4">
      <c r="A102" s="287"/>
    </row>
    <row r="103" spans="1:1" ht="14.85" customHeight="1" x14ac:dyDescent="0.4">
      <c r="A103" s="287"/>
    </row>
    <row r="104" spans="1:1" ht="14.85" customHeight="1" x14ac:dyDescent="0.4">
      <c r="A104" s="287"/>
    </row>
    <row r="105" spans="1:1" ht="14.85" customHeight="1" x14ac:dyDescent="0.4">
      <c r="A105" s="287"/>
    </row>
    <row r="106" spans="1:1" ht="14.85" customHeight="1" x14ac:dyDescent="0.4">
      <c r="A106" s="287"/>
    </row>
    <row r="107" spans="1:1" ht="14.85" customHeight="1" x14ac:dyDescent="0.4">
      <c r="A107" s="287"/>
    </row>
    <row r="108" spans="1:1" ht="14.85" customHeight="1" x14ac:dyDescent="0.4">
      <c r="A108" s="287"/>
    </row>
    <row r="109" spans="1:1" ht="14.85" customHeight="1" x14ac:dyDescent="0.4">
      <c r="A109" s="287"/>
    </row>
    <row r="110" spans="1:1" ht="14.85" customHeight="1" x14ac:dyDescent="0.4">
      <c r="A110" s="287"/>
    </row>
    <row r="111" spans="1:1" ht="14.85" customHeight="1" x14ac:dyDescent="0.4">
      <c r="A111" s="287"/>
    </row>
    <row r="112" spans="1:1" ht="14.85" customHeight="1" x14ac:dyDescent="0.4">
      <c r="A112" s="287"/>
    </row>
    <row r="113" spans="1:1" ht="14.85" customHeight="1" x14ac:dyDescent="0.4">
      <c r="A113" s="287"/>
    </row>
    <row r="114" spans="1:1" ht="14.85" customHeight="1" x14ac:dyDescent="0.4">
      <c r="A114" s="287"/>
    </row>
    <row r="115" spans="1:1" ht="14.85" customHeight="1" x14ac:dyDescent="0.4">
      <c r="A115" s="287"/>
    </row>
    <row r="116" spans="1:1" ht="14.85" customHeight="1" x14ac:dyDescent="0.4">
      <c r="A116" s="287"/>
    </row>
    <row r="117" spans="1:1" ht="14.85" customHeight="1" x14ac:dyDescent="0.4">
      <c r="A117" s="287"/>
    </row>
    <row r="118" spans="1:1" ht="14.85" customHeight="1" x14ac:dyDescent="0.4">
      <c r="A118" s="287"/>
    </row>
    <row r="119" spans="1:1" ht="14.85" customHeight="1" x14ac:dyDescent="0.4">
      <c r="A119" s="287"/>
    </row>
    <row r="120" spans="1:1" ht="14.85" customHeight="1" x14ac:dyDescent="0.4">
      <c r="A120" s="287"/>
    </row>
    <row r="121" spans="1:1" ht="14.85" customHeight="1" x14ac:dyDescent="0.4">
      <c r="A121" s="287"/>
    </row>
    <row r="122" spans="1:1" ht="14.85" customHeight="1" x14ac:dyDescent="0.4">
      <c r="A122" s="287"/>
    </row>
    <row r="123" spans="1:1" ht="14.85" customHeight="1" x14ac:dyDescent="0.4">
      <c r="A123" s="287"/>
    </row>
    <row r="124" spans="1:1" ht="14.85" customHeight="1" x14ac:dyDescent="0.4">
      <c r="A124" s="287"/>
    </row>
    <row r="125" spans="1:1" ht="14.85" customHeight="1" x14ac:dyDescent="0.4">
      <c r="A125" s="287"/>
    </row>
    <row r="126" spans="1:1" ht="14.85" customHeight="1" x14ac:dyDescent="0.4">
      <c r="A126" s="287"/>
    </row>
    <row r="127" spans="1:1" ht="14.85" customHeight="1" x14ac:dyDescent="0.4">
      <c r="A127" s="287"/>
    </row>
    <row r="128" spans="1:1" ht="14.85" customHeight="1" x14ac:dyDescent="0.4">
      <c r="A128" s="287"/>
    </row>
    <row r="129" spans="1:1" ht="14.85" customHeight="1" x14ac:dyDescent="0.4">
      <c r="A129" s="287"/>
    </row>
    <row r="130" spans="1:1" ht="14.85" customHeight="1" x14ac:dyDescent="0.4">
      <c r="A130" s="287"/>
    </row>
    <row r="131" spans="1:1" ht="14.85" customHeight="1" x14ac:dyDescent="0.4">
      <c r="A131" s="287"/>
    </row>
    <row r="132" spans="1:1" ht="14.85" customHeight="1" x14ac:dyDescent="0.4">
      <c r="A132" s="287"/>
    </row>
    <row r="133" spans="1:1" ht="14.85" customHeight="1" x14ac:dyDescent="0.4">
      <c r="A133" s="287"/>
    </row>
    <row r="134" spans="1:1" ht="14.85" customHeight="1" x14ac:dyDescent="0.4">
      <c r="A134" s="287"/>
    </row>
    <row r="135" spans="1:1" ht="14.85" customHeight="1" x14ac:dyDescent="0.4">
      <c r="A135" s="287"/>
    </row>
    <row r="136" spans="1:1" ht="14.85" customHeight="1" x14ac:dyDescent="0.4">
      <c r="A136" s="287"/>
    </row>
    <row r="137" spans="1:1" ht="14.85" customHeight="1" x14ac:dyDescent="0.4">
      <c r="A137" s="287"/>
    </row>
    <row r="138" spans="1:1" ht="14.85" customHeight="1" x14ac:dyDescent="0.4">
      <c r="A138" s="287"/>
    </row>
    <row r="139" spans="1:1" ht="14.85" customHeight="1" x14ac:dyDescent="0.4">
      <c r="A139" s="287"/>
    </row>
    <row r="140" spans="1:1" ht="14.85" customHeight="1" x14ac:dyDescent="0.4">
      <c r="A140" s="287"/>
    </row>
    <row r="141" spans="1:1" ht="14.85" customHeight="1" x14ac:dyDescent="0.4">
      <c r="A141" s="287"/>
    </row>
    <row r="142" spans="1:1" ht="14.85" customHeight="1" x14ac:dyDescent="0.4">
      <c r="A142" s="287"/>
    </row>
    <row r="143" spans="1:1" ht="14.85" customHeight="1" x14ac:dyDescent="0.4">
      <c r="A143" s="287"/>
    </row>
    <row r="144" spans="1:1" ht="14.85" customHeight="1" x14ac:dyDescent="0.4">
      <c r="A144" s="287"/>
    </row>
    <row r="145" spans="1:1" ht="14.85" customHeight="1" x14ac:dyDescent="0.4">
      <c r="A145" s="287"/>
    </row>
    <row r="146" spans="1:1" ht="14.85" customHeight="1" x14ac:dyDescent="0.4">
      <c r="A146" s="287"/>
    </row>
    <row r="147" spans="1:1" ht="14.85" customHeight="1" x14ac:dyDescent="0.4">
      <c r="A147" s="287"/>
    </row>
    <row r="148" spans="1:1" ht="14.85" customHeight="1" x14ac:dyDescent="0.4">
      <c r="A148" s="287"/>
    </row>
    <row r="149" spans="1:1" ht="14.85" customHeight="1" x14ac:dyDescent="0.4">
      <c r="A149" s="287"/>
    </row>
    <row r="150" spans="1:1" ht="14.85" customHeight="1" x14ac:dyDescent="0.4">
      <c r="A150" s="287"/>
    </row>
  </sheetData>
  <mergeCells count="110">
    <mergeCell ref="A6:AH6"/>
    <mergeCell ref="Y8:AA8"/>
    <mergeCell ref="AC8:AD8"/>
    <mergeCell ref="AF8:AG8"/>
    <mergeCell ref="A10:C10"/>
    <mergeCell ref="P10:R11"/>
    <mergeCell ref="T10:AH11"/>
    <mergeCell ref="P12:R13"/>
    <mergeCell ref="T12:AH13"/>
    <mergeCell ref="A18:A33"/>
    <mergeCell ref="B18:G18"/>
    <mergeCell ref="H18:AH18"/>
    <mergeCell ref="X22:AH23"/>
    <mergeCell ref="H24:AH24"/>
    <mergeCell ref="B25:G26"/>
    <mergeCell ref="K25:P25"/>
    <mergeCell ref="S25:U25"/>
    <mergeCell ref="Y25:AH25"/>
    <mergeCell ref="H26:J26"/>
    <mergeCell ref="K26:AH26"/>
    <mergeCell ref="B27:G27"/>
    <mergeCell ref="H27:AH27"/>
    <mergeCell ref="O21:P21"/>
    <mergeCell ref="R21:AH21"/>
    <mergeCell ref="H22:K23"/>
    <mergeCell ref="N22:U23"/>
    <mergeCell ref="H31:K32"/>
    <mergeCell ref="N31:U32"/>
    <mergeCell ref="X31:AH32"/>
    <mergeCell ref="H33:AH33"/>
    <mergeCell ref="H21:K21"/>
    <mergeCell ref="L21:M21"/>
    <mergeCell ref="P14:U15"/>
    <mergeCell ref="V14:AH15"/>
    <mergeCell ref="A34:Z34"/>
    <mergeCell ref="AA34:AH34"/>
    <mergeCell ref="AD28:AH29"/>
    <mergeCell ref="AS28:AU29"/>
    <mergeCell ref="Q29:S29"/>
    <mergeCell ref="T29:AA29"/>
    <mergeCell ref="B30:G33"/>
    <mergeCell ref="H30:K30"/>
    <mergeCell ref="L30:M30"/>
    <mergeCell ref="O30:P30"/>
    <mergeCell ref="R30:AH30"/>
    <mergeCell ref="AM30:AR32"/>
    <mergeCell ref="B28:G29"/>
    <mergeCell ref="H28:J29"/>
    <mergeCell ref="K28:P29"/>
    <mergeCell ref="Q28:S28"/>
    <mergeCell ref="T28:AA28"/>
    <mergeCell ref="AB28:AC29"/>
    <mergeCell ref="AL18:AL33"/>
    <mergeCell ref="B19:G20"/>
    <mergeCell ref="H19:AH20"/>
    <mergeCell ref="B21:G24"/>
    <mergeCell ref="BQ35:BS37"/>
    <mergeCell ref="B38:N38"/>
    <mergeCell ref="O38:T38"/>
    <mergeCell ref="U38:Z38"/>
    <mergeCell ref="AA38:AF38"/>
    <mergeCell ref="AG38:AH40"/>
    <mergeCell ref="AM38:AM49"/>
    <mergeCell ref="B39:N39"/>
    <mergeCell ref="A35:A43"/>
    <mergeCell ref="B35:N37"/>
    <mergeCell ref="O35:T37"/>
    <mergeCell ref="U35:Z37"/>
    <mergeCell ref="AA35:AF37"/>
    <mergeCell ref="AG35:AH37"/>
    <mergeCell ref="O39:T39"/>
    <mergeCell ref="U39:Z39"/>
    <mergeCell ref="AA39:AF39"/>
    <mergeCell ref="B40:N40"/>
    <mergeCell ref="O40:T40"/>
    <mergeCell ref="U40:Z40"/>
    <mergeCell ref="AA40:AF40"/>
    <mergeCell ref="B41:N41"/>
    <mergeCell ref="O41:T41"/>
    <mergeCell ref="U41:Z41"/>
    <mergeCell ref="AA41:AF41"/>
    <mergeCell ref="AL35:AL49"/>
    <mergeCell ref="AM35:BA37"/>
    <mergeCell ref="AG41:AH43"/>
    <mergeCell ref="B42:N42"/>
    <mergeCell ref="O42:T42"/>
    <mergeCell ref="U42:Z42"/>
    <mergeCell ref="AA42:AF42"/>
    <mergeCell ref="B43:N43"/>
    <mergeCell ref="O43:T43"/>
    <mergeCell ref="U43:Z43"/>
    <mergeCell ref="AA43:AF43"/>
    <mergeCell ref="AL52:AR52"/>
    <mergeCell ref="C53:AH59"/>
    <mergeCell ref="H48:T48"/>
    <mergeCell ref="U48:Z48"/>
    <mergeCell ref="AO49:BA49"/>
    <mergeCell ref="A50:G50"/>
    <mergeCell ref="H50:AH50"/>
    <mergeCell ref="AL51:AS51"/>
    <mergeCell ref="A44:G48"/>
    <mergeCell ref="H44:T44"/>
    <mergeCell ref="U44:Z44"/>
    <mergeCell ref="AA44:AH48"/>
    <mergeCell ref="H45:T45"/>
    <mergeCell ref="U45:Z45"/>
    <mergeCell ref="H46:T46"/>
    <mergeCell ref="U46:Z46"/>
    <mergeCell ref="H47:T47"/>
    <mergeCell ref="U47:Z47"/>
  </mergeCells>
  <phoneticPr fontId="2"/>
  <dataValidations count="2">
    <dataValidation type="list" showInputMessage="1" showErrorMessage="1" sqref="H26:H27 JD26:JD27 SZ26:SZ27 ACV26:ACV27 AMR26:AMR27 AWN26:AWN27 BGJ26:BGJ27 BQF26:BQF27 CAB26:CAB27 CJX26:CJX27 CTT26:CTT27 DDP26:DDP27 DNL26:DNL27 DXH26:DXH27 EHD26:EHD27 EQZ26:EQZ27 FAV26:FAV27 FKR26:FKR27 FUN26:FUN27 GEJ26:GEJ27 GOF26:GOF27 GYB26:GYB27 HHX26:HHX27 HRT26:HRT27 IBP26:IBP27 ILL26:ILL27 IVH26:IVH27 JFD26:JFD27 JOZ26:JOZ27 JYV26:JYV27 KIR26:KIR27 KSN26:KSN27 LCJ26:LCJ27 LMF26:LMF27 LWB26:LWB27 MFX26:MFX27 MPT26:MPT27 MZP26:MZP27 NJL26:NJL27 NTH26:NTH27 ODD26:ODD27 OMZ26:OMZ27 OWV26:OWV27 PGR26:PGR27 PQN26:PQN27 QAJ26:QAJ27 QKF26:QKF27 QUB26:QUB27 RDX26:RDX27 RNT26:RNT27 RXP26:RXP27 SHL26:SHL27 SRH26:SRH27 TBD26:TBD27 TKZ26:TKZ27 TUV26:TUV27 UER26:UER27 UON26:UON27 UYJ26:UYJ27 VIF26:VIF27 VSB26:VSB27 WBX26:WBX27 WLT26:WLT27 WVP26:WVP27 H65562:H65563 JD65562:JD65563 SZ65562:SZ65563 ACV65562:ACV65563 AMR65562:AMR65563 AWN65562:AWN65563 BGJ65562:BGJ65563 BQF65562:BQF65563 CAB65562:CAB65563 CJX65562:CJX65563 CTT65562:CTT65563 DDP65562:DDP65563 DNL65562:DNL65563 DXH65562:DXH65563 EHD65562:EHD65563 EQZ65562:EQZ65563 FAV65562:FAV65563 FKR65562:FKR65563 FUN65562:FUN65563 GEJ65562:GEJ65563 GOF65562:GOF65563 GYB65562:GYB65563 HHX65562:HHX65563 HRT65562:HRT65563 IBP65562:IBP65563 ILL65562:ILL65563 IVH65562:IVH65563 JFD65562:JFD65563 JOZ65562:JOZ65563 JYV65562:JYV65563 KIR65562:KIR65563 KSN65562:KSN65563 LCJ65562:LCJ65563 LMF65562:LMF65563 LWB65562:LWB65563 MFX65562:MFX65563 MPT65562:MPT65563 MZP65562:MZP65563 NJL65562:NJL65563 NTH65562:NTH65563 ODD65562:ODD65563 OMZ65562:OMZ65563 OWV65562:OWV65563 PGR65562:PGR65563 PQN65562:PQN65563 QAJ65562:QAJ65563 QKF65562:QKF65563 QUB65562:QUB65563 RDX65562:RDX65563 RNT65562:RNT65563 RXP65562:RXP65563 SHL65562:SHL65563 SRH65562:SRH65563 TBD65562:TBD65563 TKZ65562:TKZ65563 TUV65562:TUV65563 UER65562:UER65563 UON65562:UON65563 UYJ65562:UYJ65563 VIF65562:VIF65563 VSB65562:VSB65563 WBX65562:WBX65563 WLT65562:WLT65563 WVP65562:WVP65563 H131098:H131099 JD131098:JD131099 SZ131098:SZ131099 ACV131098:ACV131099 AMR131098:AMR131099 AWN131098:AWN131099 BGJ131098:BGJ131099 BQF131098:BQF131099 CAB131098:CAB131099 CJX131098:CJX131099 CTT131098:CTT131099 DDP131098:DDP131099 DNL131098:DNL131099 DXH131098:DXH131099 EHD131098:EHD131099 EQZ131098:EQZ131099 FAV131098:FAV131099 FKR131098:FKR131099 FUN131098:FUN131099 GEJ131098:GEJ131099 GOF131098:GOF131099 GYB131098:GYB131099 HHX131098:HHX131099 HRT131098:HRT131099 IBP131098:IBP131099 ILL131098:ILL131099 IVH131098:IVH131099 JFD131098:JFD131099 JOZ131098:JOZ131099 JYV131098:JYV131099 KIR131098:KIR131099 KSN131098:KSN131099 LCJ131098:LCJ131099 LMF131098:LMF131099 LWB131098:LWB131099 MFX131098:MFX131099 MPT131098:MPT131099 MZP131098:MZP131099 NJL131098:NJL131099 NTH131098:NTH131099 ODD131098:ODD131099 OMZ131098:OMZ131099 OWV131098:OWV131099 PGR131098:PGR131099 PQN131098:PQN131099 QAJ131098:QAJ131099 QKF131098:QKF131099 QUB131098:QUB131099 RDX131098:RDX131099 RNT131098:RNT131099 RXP131098:RXP131099 SHL131098:SHL131099 SRH131098:SRH131099 TBD131098:TBD131099 TKZ131098:TKZ131099 TUV131098:TUV131099 UER131098:UER131099 UON131098:UON131099 UYJ131098:UYJ131099 VIF131098:VIF131099 VSB131098:VSB131099 WBX131098:WBX131099 WLT131098:WLT131099 WVP131098:WVP131099 H196634:H196635 JD196634:JD196635 SZ196634:SZ196635 ACV196634:ACV196635 AMR196634:AMR196635 AWN196634:AWN196635 BGJ196634:BGJ196635 BQF196634:BQF196635 CAB196634:CAB196635 CJX196634:CJX196635 CTT196634:CTT196635 DDP196634:DDP196635 DNL196634:DNL196635 DXH196634:DXH196635 EHD196634:EHD196635 EQZ196634:EQZ196635 FAV196634:FAV196635 FKR196634:FKR196635 FUN196634:FUN196635 GEJ196634:GEJ196635 GOF196634:GOF196635 GYB196634:GYB196635 HHX196634:HHX196635 HRT196634:HRT196635 IBP196634:IBP196635 ILL196634:ILL196635 IVH196634:IVH196635 JFD196634:JFD196635 JOZ196634:JOZ196635 JYV196634:JYV196635 KIR196634:KIR196635 KSN196634:KSN196635 LCJ196634:LCJ196635 LMF196634:LMF196635 LWB196634:LWB196635 MFX196634:MFX196635 MPT196634:MPT196635 MZP196634:MZP196635 NJL196634:NJL196635 NTH196634:NTH196635 ODD196634:ODD196635 OMZ196634:OMZ196635 OWV196634:OWV196635 PGR196634:PGR196635 PQN196634:PQN196635 QAJ196634:QAJ196635 QKF196634:QKF196635 QUB196634:QUB196635 RDX196634:RDX196635 RNT196634:RNT196635 RXP196634:RXP196635 SHL196634:SHL196635 SRH196634:SRH196635 TBD196634:TBD196635 TKZ196634:TKZ196635 TUV196634:TUV196635 UER196634:UER196635 UON196634:UON196635 UYJ196634:UYJ196635 VIF196634:VIF196635 VSB196634:VSB196635 WBX196634:WBX196635 WLT196634:WLT196635 WVP196634:WVP196635 H262170:H262171 JD262170:JD262171 SZ262170:SZ262171 ACV262170:ACV262171 AMR262170:AMR262171 AWN262170:AWN262171 BGJ262170:BGJ262171 BQF262170:BQF262171 CAB262170:CAB262171 CJX262170:CJX262171 CTT262170:CTT262171 DDP262170:DDP262171 DNL262170:DNL262171 DXH262170:DXH262171 EHD262170:EHD262171 EQZ262170:EQZ262171 FAV262170:FAV262171 FKR262170:FKR262171 FUN262170:FUN262171 GEJ262170:GEJ262171 GOF262170:GOF262171 GYB262170:GYB262171 HHX262170:HHX262171 HRT262170:HRT262171 IBP262170:IBP262171 ILL262170:ILL262171 IVH262170:IVH262171 JFD262170:JFD262171 JOZ262170:JOZ262171 JYV262170:JYV262171 KIR262170:KIR262171 KSN262170:KSN262171 LCJ262170:LCJ262171 LMF262170:LMF262171 LWB262170:LWB262171 MFX262170:MFX262171 MPT262170:MPT262171 MZP262170:MZP262171 NJL262170:NJL262171 NTH262170:NTH262171 ODD262170:ODD262171 OMZ262170:OMZ262171 OWV262170:OWV262171 PGR262170:PGR262171 PQN262170:PQN262171 QAJ262170:QAJ262171 QKF262170:QKF262171 QUB262170:QUB262171 RDX262170:RDX262171 RNT262170:RNT262171 RXP262170:RXP262171 SHL262170:SHL262171 SRH262170:SRH262171 TBD262170:TBD262171 TKZ262170:TKZ262171 TUV262170:TUV262171 UER262170:UER262171 UON262170:UON262171 UYJ262170:UYJ262171 VIF262170:VIF262171 VSB262170:VSB262171 WBX262170:WBX262171 WLT262170:WLT262171 WVP262170:WVP262171 H327706:H327707 JD327706:JD327707 SZ327706:SZ327707 ACV327706:ACV327707 AMR327706:AMR327707 AWN327706:AWN327707 BGJ327706:BGJ327707 BQF327706:BQF327707 CAB327706:CAB327707 CJX327706:CJX327707 CTT327706:CTT327707 DDP327706:DDP327707 DNL327706:DNL327707 DXH327706:DXH327707 EHD327706:EHD327707 EQZ327706:EQZ327707 FAV327706:FAV327707 FKR327706:FKR327707 FUN327706:FUN327707 GEJ327706:GEJ327707 GOF327706:GOF327707 GYB327706:GYB327707 HHX327706:HHX327707 HRT327706:HRT327707 IBP327706:IBP327707 ILL327706:ILL327707 IVH327706:IVH327707 JFD327706:JFD327707 JOZ327706:JOZ327707 JYV327706:JYV327707 KIR327706:KIR327707 KSN327706:KSN327707 LCJ327706:LCJ327707 LMF327706:LMF327707 LWB327706:LWB327707 MFX327706:MFX327707 MPT327706:MPT327707 MZP327706:MZP327707 NJL327706:NJL327707 NTH327706:NTH327707 ODD327706:ODD327707 OMZ327706:OMZ327707 OWV327706:OWV327707 PGR327706:PGR327707 PQN327706:PQN327707 QAJ327706:QAJ327707 QKF327706:QKF327707 QUB327706:QUB327707 RDX327706:RDX327707 RNT327706:RNT327707 RXP327706:RXP327707 SHL327706:SHL327707 SRH327706:SRH327707 TBD327706:TBD327707 TKZ327706:TKZ327707 TUV327706:TUV327707 UER327706:UER327707 UON327706:UON327707 UYJ327706:UYJ327707 VIF327706:VIF327707 VSB327706:VSB327707 WBX327706:WBX327707 WLT327706:WLT327707 WVP327706:WVP327707 H393242:H393243 JD393242:JD393243 SZ393242:SZ393243 ACV393242:ACV393243 AMR393242:AMR393243 AWN393242:AWN393243 BGJ393242:BGJ393243 BQF393242:BQF393243 CAB393242:CAB393243 CJX393242:CJX393243 CTT393242:CTT393243 DDP393242:DDP393243 DNL393242:DNL393243 DXH393242:DXH393243 EHD393242:EHD393243 EQZ393242:EQZ393243 FAV393242:FAV393243 FKR393242:FKR393243 FUN393242:FUN393243 GEJ393242:GEJ393243 GOF393242:GOF393243 GYB393242:GYB393243 HHX393242:HHX393243 HRT393242:HRT393243 IBP393242:IBP393243 ILL393242:ILL393243 IVH393242:IVH393243 JFD393242:JFD393243 JOZ393242:JOZ393243 JYV393242:JYV393243 KIR393242:KIR393243 KSN393242:KSN393243 LCJ393242:LCJ393243 LMF393242:LMF393243 LWB393242:LWB393243 MFX393242:MFX393243 MPT393242:MPT393243 MZP393242:MZP393243 NJL393242:NJL393243 NTH393242:NTH393243 ODD393242:ODD393243 OMZ393242:OMZ393243 OWV393242:OWV393243 PGR393242:PGR393243 PQN393242:PQN393243 QAJ393242:QAJ393243 QKF393242:QKF393243 QUB393242:QUB393243 RDX393242:RDX393243 RNT393242:RNT393243 RXP393242:RXP393243 SHL393242:SHL393243 SRH393242:SRH393243 TBD393242:TBD393243 TKZ393242:TKZ393243 TUV393242:TUV393243 UER393242:UER393243 UON393242:UON393243 UYJ393242:UYJ393243 VIF393242:VIF393243 VSB393242:VSB393243 WBX393242:WBX393243 WLT393242:WLT393243 WVP393242:WVP393243 H458778:H458779 JD458778:JD458779 SZ458778:SZ458779 ACV458778:ACV458779 AMR458778:AMR458779 AWN458778:AWN458779 BGJ458778:BGJ458779 BQF458778:BQF458779 CAB458778:CAB458779 CJX458778:CJX458779 CTT458778:CTT458779 DDP458778:DDP458779 DNL458778:DNL458779 DXH458778:DXH458779 EHD458778:EHD458779 EQZ458778:EQZ458779 FAV458778:FAV458779 FKR458778:FKR458779 FUN458778:FUN458779 GEJ458778:GEJ458779 GOF458778:GOF458779 GYB458778:GYB458779 HHX458778:HHX458779 HRT458778:HRT458779 IBP458778:IBP458779 ILL458778:ILL458779 IVH458778:IVH458779 JFD458778:JFD458779 JOZ458778:JOZ458779 JYV458778:JYV458779 KIR458778:KIR458779 KSN458778:KSN458779 LCJ458778:LCJ458779 LMF458778:LMF458779 LWB458778:LWB458779 MFX458778:MFX458779 MPT458778:MPT458779 MZP458778:MZP458779 NJL458778:NJL458779 NTH458778:NTH458779 ODD458778:ODD458779 OMZ458778:OMZ458779 OWV458778:OWV458779 PGR458778:PGR458779 PQN458778:PQN458779 QAJ458778:QAJ458779 QKF458778:QKF458779 QUB458778:QUB458779 RDX458778:RDX458779 RNT458778:RNT458779 RXP458778:RXP458779 SHL458778:SHL458779 SRH458778:SRH458779 TBD458778:TBD458779 TKZ458778:TKZ458779 TUV458778:TUV458779 UER458778:UER458779 UON458778:UON458779 UYJ458778:UYJ458779 VIF458778:VIF458779 VSB458778:VSB458779 WBX458778:WBX458779 WLT458778:WLT458779 WVP458778:WVP458779 H524314:H524315 JD524314:JD524315 SZ524314:SZ524315 ACV524314:ACV524315 AMR524314:AMR524315 AWN524314:AWN524315 BGJ524314:BGJ524315 BQF524314:BQF524315 CAB524314:CAB524315 CJX524314:CJX524315 CTT524314:CTT524315 DDP524314:DDP524315 DNL524314:DNL524315 DXH524314:DXH524315 EHD524314:EHD524315 EQZ524314:EQZ524315 FAV524314:FAV524315 FKR524314:FKR524315 FUN524314:FUN524315 GEJ524314:GEJ524315 GOF524314:GOF524315 GYB524314:GYB524315 HHX524314:HHX524315 HRT524314:HRT524315 IBP524314:IBP524315 ILL524314:ILL524315 IVH524314:IVH524315 JFD524314:JFD524315 JOZ524314:JOZ524315 JYV524314:JYV524315 KIR524314:KIR524315 KSN524314:KSN524315 LCJ524314:LCJ524315 LMF524314:LMF524315 LWB524314:LWB524315 MFX524314:MFX524315 MPT524314:MPT524315 MZP524314:MZP524315 NJL524314:NJL524315 NTH524314:NTH524315 ODD524314:ODD524315 OMZ524314:OMZ524315 OWV524314:OWV524315 PGR524314:PGR524315 PQN524314:PQN524315 QAJ524314:QAJ524315 QKF524314:QKF524315 QUB524314:QUB524315 RDX524314:RDX524315 RNT524314:RNT524315 RXP524314:RXP524315 SHL524314:SHL524315 SRH524314:SRH524315 TBD524314:TBD524315 TKZ524314:TKZ524315 TUV524314:TUV524315 UER524314:UER524315 UON524314:UON524315 UYJ524314:UYJ524315 VIF524314:VIF524315 VSB524314:VSB524315 WBX524314:WBX524315 WLT524314:WLT524315 WVP524314:WVP524315 H589850:H589851 JD589850:JD589851 SZ589850:SZ589851 ACV589850:ACV589851 AMR589850:AMR589851 AWN589850:AWN589851 BGJ589850:BGJ589851 BQF589850:BQF589851 CAB589850:CAB589851 CJX589850:CJX589851 CTT589850:CTT589851 DDP589850:DDP589851 DNL589850:DNL589851 DXH589850:DXH589851 EHD589850:EHD589851 EQZ589850:EQZ589851 FAV589850:FAV589851 FKR589850:FKR589851 FUN589850:FUN589851 GEJ589850:GEJ589851 GOF589850:GOF589851 GYB589850:GYB589851 HHX589850:HHX589851 HRT589850:HRT589851 IBP589850:IBP589851 ILL589850:ILL589851 IVH589850:IVH589851 JFD589850:JFD589851 JOZ589850:JOZ589851 JYV589850:JYV589851 KIR589850:KIR589851 KSN589850:KSN589851 LCJ589850:LCJ589851 LMF589850:LMF589851 LWB589850:LWB589851 MFX589850:MFX589851 MPT589850:MPT589851 MZP589850:MZP589851 NJL589850:NJL589851 NTH589850:NTH589851 ODD589850:ODD589851 OMZ589850:OMZ589851 OWV589850:OWV589851 PGR589850:PGR589851 PQN589850:PQN589851 QAJ589850:QAJ589851 QKF589850:QKF589851 QUB589850:QUB589851 RDX589850:RDX589851 RNT589850:RNT589851 RXP589850:RXP589851 SHL589850:SHL589851 SRH589850:SRH589851 TBD589850:TBD589851 TKZ589850:TKZ589851 TUV589850:TUV589851 UER589850:UER589851 UON589850:UON589851 UYJ589850:UYJ589851 VIF589850:VIF589851 VSB589850:VSB589851 WBX589850:WBX589851 WLT589850:WLT589851 WVP589850:WVP589851 H655386:H655387 JD655386:JD655387 SZ655386:SZ655387 ACV655386:ACV655387 AMR655386:AMR655387 AWN655386:AWN655387 BGJ655386:BGJ655387 BQF655386:BQF655387 CAB655386:CAB655387 CJX655386:CJX655387 CTT655386:CTT655387 DDP655386:DDP655387 DNL655386:DNL655387 DXH655386:DXH655387 EHD655386:EHD655387 EQZ655386:EQZ655387 FAV655386:FAV655387 FKR655386:FKR655387 FUN655386:FUN655387 GEJ655386:GEJ655387 GOF655386:GOF655387 GYB655386:GYB655387 HHX655386:HHX655387 HRT655386:HRT655387 IBP655386:IBP655387 ILL655386:ILL655387 IVH655386:IVH655387 JFD655386:JFD655387 JOZ655386:JOZ655387 JYV655386:JYV655387 KIR655386:KIR655387 KSN655386:KSN655387 LCJ655386:LCJ655387 LMF655386:LMF655387 LWB655386:LWB655387 MFX655386:MFX655387 MPT655386:MPT655387 MZP655386:MZP655387 NJL655386:NJL655387 NTH655386:NTH655387 ODD655386:ODD655387 OMZ655386:OMZ655387 OWV655386:OWV655387 PGR655386:PGR655387 PQN655386:PQN655387 QAJ655386:QAJ655387 QKF655386:QKF655387 QUB655386:QUB655387 RDX655386:RDX655387 RNT655386:RNT655387 RXP655386:RXP655387 SHL655386:SHL655387 SRH655386:SRH655387 TBD655386:TBD655387 TKZ655386:TKZ655387 TUV655386:TUV655387 UER655386:UER655387 UON655386:UON655387 UYJ655386:UYJ655387 VIF655386:VIF655387 VSB655386:VSB655387 WBX655386:WBX655387 WLT655386:WLT655387 WVP655386:WVP655387 H720922:H720923 JD720922:JD720923 SZ720922:SZ720923 ACV720922:ACV720923 AMR720922:AMR720923 AWN720922:AWN720923 BGJ720922:BGJ720923 BQF720922:BQF720923 CAB720922:CAB720923 CJX720922:CJX720923 CTT720922:CTT720923 DDP720922:DDP720923 DNL720922:DNL720923 DXH720922:DXH720923 EHD720922:EHD720923 EQZ720922:EQZ720923 FAV720922:FAV720923 FKR720922:FKR720923 FUN720922:FUN720923 GEJ720922:GEJ720923 GOF720922:GOF720923 GYB720922:GYB720923 HHX720922:HHX720923 HRT720922:HRT720923 IBP720922:IBP720923 ILL720922:ILL720923 IVH720922:IVH720923 JFD720922:JFD720923 JOZ720922:JOZ720923 JYV720922:JYV720923 KIR720922:KIR720923 KSN720922:KSN720923 LCJ720922:LCJ720923 LMF720922:LMF720923 LWB720922:LWB720923 MFX720922:MFX720923 MPT720922:MPT720923 MZP720922:MZP720923 NJL720922:NJL720923 NTH720922:NTH720923 ODD720922:ODD720923 OMZ720922:OMZ720923 OWV720922:OWV720923 PGR720922:PGR720923 PQN720922:PQN720923 QAJ720922:QAJ720923 QKF720922:QKF720923 QUB720922:QUB720923 RDX720922:RDX720923 RNT720922:RNT720923 RXP720922:RXP720923 SHL720922:SHL720923 SRH720922:SRH720923 TBD720922:TBD720923 TKZ720922:TKZ720923 TUV720922:TUV720923 UER720922:UER720923 UON720922:UON720923 UYJ720922:UYJ720923 VIF720922:VIF720923 VSB720922:VSB720923 WBX720922:WBX720923 WLT720922:WLT720923 WVP720922:WVP720923 H786458:H786459 JD786458:JD786459 SZ786458:SZ786459 ACV786458:ACV786459 AMR786458:AMR786459 AWN786458:AWN786459 BGJ786458:BGJ786459 BQF786458:BQF786459 CAB786458:CAB786459 CJX786458:CJX786459 CTT786458:CTT786459 DDP786458:DDP786459 DNL786458:DNL786459 DXH786458:DXH786459 EHD786458:EHD786459 EQZ786458:EQZ786459 FAV786458:FAV786459 FKR786458:FKR786459 FUN786458:FUN786459 GEJ786458:GEJ786459 GOF786458:GOF786459 GYB786458:GYB786459 HHX786458:HHX786459 HRT786458:HRT786459 IBP786458:IBP786459 ILL786458:ILL786459 IVH786458:IVH786459 JFD786458:JFD786459 JOZ786458:JOZ786459 JYV786458:JYV786459 KIR786458:KIR786459 KSN786458:KSN786459 LCJ786458:LCJ786459 LMF786458:LMF786459 LWB786458:LWB786459 MFX786458:MFX786459 MPT786458:MPT786459 MZP786458:MZP786459 NJL786458:NJL786459 NTH786458:NTH786459 ODD786458:ODD786459 OMZ786458:OMZ786459 OWV786458:OWV786459 PGR786458:PGR786459 PQN786458:PQN786459 QAJ786458:QAJ786459 QKF786458:QKF786459 QUB786458:QUB786459 RDX786458:RDX786459 RNT786458:RNT786459 RXP786458:RXP786459 SHL786458:SHL786459 SRH786458:SRH786459 TBD786458:TBD786459 TKZ786458:TKZ786459 TUV786458:TUV786459 UER786458:UER786459 UON786458:UON786459 UYJ786458:UYJ786459 VIF786458:VIF786459 VSB786458:VSB786459 WBX786458:WBX786459 WLT786458:WLT786459 WVP786458:WVP786459 H851994:H851995 JD851994:JD851995 SZ851994:SZ851995 ACV851994:ACV851995 AMR851994:AMR851995 AWN851994:AWN851995 BGJ851994:BGJ851995 BQF851994:BQF851995 CAB851994:CAB851995 CJX851994:CJX851995 CTT851994:CTT851995 DDP851994:DDP851995 DNL851994:DNL851995 DXH851994:DXH851995 EHD851994:EHD851995 EQZ851994:EQZ851995 FAV851994:FAV851995 FKR851994:FKR851995 FUN851994:FUN851995 GEJ851994:GEJ851995 GOF851994:GOF851995 GYB851994:GYB851995 HHX851994:HHX851995 HRT851994:HRT851995 IBP851994:IBP851995 ILL851994:ILL851995 IVH851994:IVH851995 JFD851994:JFD851995 JOZ851994:JOZ851995 JYV851994:JYV851995 KIR851994:KIR851995 KSN851994:KSN851995 LCJ851994:LCJ851995 LMF851994:LMF851995 LWB851994:LWB851995 MFX851994:MFX851995 MPT851994:MPT851995 MZP851994:MZP851995 NJL851994:NJL851995 NTH851994:NTH851995 ODD851994:ODD851995 OMZ851994:OMZ851995 OWV851994:OWV851995 PGR851994:PGR851995 PQN851994:PQN851995 QAJ851994:QAJ851995 QKF851994:QKF851995 QUB851994:QUB851995 RDX851994:RDX851995 RNT851994:RNT851995 RXP851994:RXP851995 SHL851994:SHL851995 SRH851994:SRH851995 TBD851994:TBD851995 TKZ851994:TKZ851995 TUV851994:TUV851995 UER851994:UER851995 UON851994:UON851995 UYJ851994:UYJ851995 VIF851994:VIF851995 VSB851994:VSB851995 WBX851994:WBX851995 WLT851994:WLT851995 WVP851994:WVP851995 H917530:H917531 JD917530:JD917531 SZ917530:SZ917531 ACV917530:ACV917531 AMR917530:AMR917531 AWN917530:AWN917531 BGJ917530:BGJ917531 BQF917530:BQF917531 CAB917530:CAB917531 CJX917530:CJX917531 CTT917530:CTT917531 DDP917530:DDP917531 DNL917530:DNL917531 DXH917530:DXH917531 EHD917530:EHD917531 EQZ917530:EQZ917531 FAV917530:FAV917531 FKR917530:FKR917531 FUN917530:FUN917531 GEJ917530:GEJ917531 GOF917530:GOF917531 GYB917530:GYB917531 HHX917530:HHX917531 HRT917530:HRT917531 IBP917530:IBP917531 ILL917530:ILL917531 IVH917530:IVH917531 JFD917530:JFD917531 JOZ917530:JOZ917531 JYV917530:JYV917531 KIR917530:KIR917531 KSN917530:KSN917531 LCJ917530:LCJ917531 LMF917530:LMF917531 LWB917530:LWB917531 MFX917530:MFX917531 MPT917530:MPT917531 MZP917530:MZP917531 NJL917530:NJL917531 NTH917530:NTH917531 ODD917530:ODD917531 OMZ917530:OMZ917531 OWV917530:OWV917531 PGR917530:PGR917531 PQN917530:PQN917531 QAJ917530:QAJ917531 QKF917530:QKF917531 QUB917530:QUB917531 RDX917530:RDX917531 RNT917530:RNT917531 RXP917530:RXP917531 SHL917530:SHL917531 SRH917530:SRH917531 TBD917530:TBD917531 TKZ917530:TKZ917531 TUV917530:TUV917531 UER917530:UER917531 UON917530:UON917531 UYJ917530:UYJ917531 VIF917530:VIF917531 VSB917530:VSB917531 WBX917530:WBX917531 WLT917530:WLT917531 WVP917530:WVP917531 H983066:H983067 JD983066:JD983067 SZ983066:SZ983067 ACV983066:ACV983067 AMR983066:AMR983067 AWN983066:AWN983067 BGJ983066:BGJ983067 BQF983066:BQF983067 CAB983066:CAB983067 CJX983066:CJX983067 CTT983066:CTT983067 DDP983066:DDP983067 DNL983066:DNL983067 DXH983066:DXH983067 EHD983066:EHD983067 EQZ983066:EQZ983067 FAV983066:FAV983067 FKR983066:FKR983067 FUN983066:FUN983067 GEJ983066:GEJ983067 GOF983066:GOF983067 GYB983066:GYB983067 HHX983066:HHX983067 HRT983066:HRT983067 IBP983066:IBP983067 ILL983066:ILL983067 IVH983066:IVH983067 JFD983066:JFD983067 JOZ983066:JOZ983067 JYV983066:JYV983067 KIR983066:KIR983067 KSN983066:KSN983067 LCJ983066:LCJ983067 LMF983066:LMF983067 LWB983066:LWB983067 MFX983066:MFX983067 MPT983066:MPT983067 MZP983066:MZP983067 NJL983066:NJL983067 NTH983066:NTH983067 ODD983066:ODD983067 OMZ983066:OMZ983067 OWV983066:OWV983067 PGR983066:PGR983067 PQN983066:PQN983067 QAJ983066:QAJ983067 QKF983066:QKF983067 QUB983066:QUB983067 RDX983066:RDX983067 RNT983066:RNT983067 RXP983066:RXP983067 SHL983066:SHL983067 SRH983066:SRH983067 TBD983066:TBD983067 TKZ983066:TKZ983067 TUV983066:TUV983067 UER983066:UER983067 UON983066:UON983067 UYJ983066:UYJ983067 VIF983066:VIF983067 VSB983066:VSB983067 WBX983066:WBX983067 WLT983066:WLT983067 WVP983066:WVP983067" xr:uid="{9B575D4B-FAFE-491F-A882-1C4972D40445}">
      <formula1>"　,営利法人,社会福祉法人,医療法人,社団法人,財団法人,NPO法人,協同組合,宗教法人"</formula1>
    </dataValidation>
    <dataValidation type="list" allowBlank="1" showInputMessage="1" showErrorMessage="1" sqref="O38:O43 JK38:JK43 TG38:TG43 ADC38:ADC43 AMY38:AMY43 AWU38:AWU43 BGQ38:BGQ43 BQM38:BQM43 CAI38:CAI43 CKE38:CKE43 CUA38:CUA43 DDW38:DDW43 DNS38:DNS43 DXO38:DXO43 EHK38:EHK43 ERG38:ERG43 FBC38:FBC43 FKY38:FKY43 FUU38:FUU43 GEQ38:GEQ43 GOM38:GOM43 GYI38:GYI43 HIE38:HIE43 HSA38:HSA43 IBW38:IBW43 ILS38:ILS43 IVO38:IVO43 JFK38:JFK43 JPG38:JPG43 JZC38:JZC43 KIY38:KIY43 KSU38:KSU43 LCQ38:LCQ43 LMM38:LMM43 LWI38:LWI43 MGE38:MGE43 MQA38:MQA43 MZW38:MZW43 NJS38:NJS43 NTO38:NTO43 ODK38:ODK43 ONG38:ONG43 OXC38:OXC43 PGY38:PGY43 PQU38:PQU43 QAQ38:QAQ43 QKM38:QKM43 QUI38:QUI43 REE38:REE43 ROA38:ROA43 RXW38:RXW43 SHS38:SHS43 SRO38:SRO43 TBK38:TBK43 TLG38:TLG43 TVC38:TVC43 UEY38:UEY43 UOU38:UOU43 UYQ38:UYQ43 VIM38:VIM43 VSI38:VSI43 WCE38:WCE43 WMA38:WMA43 WVW38:WVW43 O65574:O65579 JK65574:JK65579 TG65574:TG65579 ADC65574:ADC65579 AMY65574:AMY65579 AWU65574:AWU65579 BGQ65574:BGQ65579 BQM65574:BQM65579 CAI65574:CAI65579 CKE65574:CKE65579 CUA65574:CUA65579 DDW65574:DDW65579 DNS65574:DNS65579 DXO65574:DXO65579 EHK65574:EHK65579 ERG65574:ERG65579 FBC65574:FBC65579 FKY65574:FKY65579 FUU65574:FUU65579 GEQ65574:GEQ65579 GOM65574:GOM65579 GYI65574:GYI65579 HIE65574:HIE65579 HSA65574:HSA65579 IBW65574:IBW65579 ILS65574:ILS65579 IVO65574:IVO65579 JFK65574:JFK65579 JPG65574:JPG65579 JZC65574:JZC65579 KIY65574:KIY65579 KSU65574:KSU65579 LCQ65574:LCQ65579 LMM65574:LMM65579 LWI65574:LWI65579 MGE65574:MGE65579 MQA65574:MQA65579 MZW65574:MZW65579 NJS65574:NJS65579 NTO65574:NTO65579 ODK65574:ODK65579 ONG65574:ONG65579 OXC65574:OXC65579 PGY65574:PGY65579 PQU65574:PQU65579 QAQ65574:QAQ65579 QKM65574:QKM65579 QUI65574:QUI65579 REE65574:REE65579 ROA65574:ROA65579 RXW65574:RXW65579 SHS65574:SHS65579 SRO65574:SRO65579 TBK65574:TBK65579 TLG65574:TLG65579 TVC65574:TVC65579 UEY65574:UEY65579 UOU65574:UOU65579 UYQ65574:UYQ65579 VIM65574:VIM65579 VSI65574:VSI65579 WCE65574:WCE65579 WMA65574:WMA65579 WVW65574:WVW65579 O131110:O131115 JK131110:JK131115 TG131110:TG131115 ADC131110:ADC131115 AMY131110:AMY131115 AWU131110:AWU131115 BGQ131110:BGQ131115 BQM131110:BQM131115 CAI131110:CAI131115 CKE131110:CKE131115 CUA131110:CUA131115 DDW131110:DDW131115 DNS131110:DNS131115 DXO131110:DXO131115 EHK131110:EHK131115 ERG131110:ERG131115 FBC131110:FBC131115 FKY131110:FKY131115 FUU131110:FUU131115 GEQ131110:GEQ131115 GOM131110:GOM131115 GYI131110:GYI131115 HIE131110:HIE131115 HSA131110:HSA131115 IBW131110:IBW131115 ILS131110:ILS131115 IVO131110:IVO131115 JFK131110:JFK131115 JPG131110:JPG131115 JZC131110:JZC131115 KIY131110:KIY131115 KSU131110:KSU131115 LCQ131110:LCQ131115 LMM131110:LMM131115 LWI131110:LWI131115 MGE131110:MGE131115 MQA131110:MQA131115 MZW131110:MZW131115 NJS131110:NJS131115 NTO131110:NTO131115 ODK131110:ODK131115 ONG131110:ONG131115 OXC131110:OXC131115 PGY131110:PGY131115 PQU131110:PQU131115 QAQ131110:QAQ131115 QKM131110:QKM131115 QUI131110:QUI131115 REE131110:REE131115 ROA131110:ROA131115 RXW131110:RXW131115 SHS131110:SHS131115 SRO131110:SRO131115 TBK131110:TBK131115 TLG131110:TLG131115 TVC131110:TVC131115 UEY131110:UEY131115 UOU131110:UOU131115 UYQ131110:UYQ131115 VIM131110:VIM131115 VSI131110:VSI131115 WCE131110:WCE131115 WMA131110:WMA131115 WVW131110:WVW131115 O196646:O196651 JK196646:JK196651 TG196646:TG196651 ADC196646:ADC196651 AMY196646:AMY196651 AWU196646:AWU196651 BGQ196646:BGQ196651 BQM196646:BQM196651 CAI196646:CAI196651 CKE196646:CKE196651 CUA196646:CUA196651 DDW196646:DDW196651 DNS196646:DNS196651 DXO196646:DXO196651 EHK196646:EHK196651 ERG196646:ERG196651 FBC196646:FBC196651 FKY196646:FKY196651 FUU196646:FUU196651 GEQ196646:GEQ196651 GOM196646:GOM196651 GYI196646:GYI196651 HIE196646:HIE196651 HSA196646:HSA196651 IBW196646:IBW196651 ILS196646:ILS196651 IVO196646:IVO196651 JFK196646:JFK196651 JPG196646:JPG196651 JZC196646:JZC196651 KIY196646:KIY196651 KSU196646:KSU196651 LCQ196646:LCQ196651 LMM196646:LMM196651 LWI196646:LWI196651 MGE196646:MGE196651 MQA196646:MQA196651 MZW196646:MZW196651 NJS196646:NJS196651 NTO196646:NTO196651 ODK196646:ODK196651 ONG196646:ONG196651 OXC196646:OXC196651 PGY196646:PGY196651 PQU196646:PQU196651 QAQ196646:QAQ196651 QKM196646:QKM196651 QUI196646:QUI196651 REE196646:REE196651 ROA196646:ROA196651 RXW196646:RXW196651 SHS196646:SHS196651 SRO196646:SRO196651 TBK196646:TBK196651 TLG196646:TLG196651 TVC196646:TVC196651 UEY196646:UEY196651 UOU196646:UOU196651 UYQ196646:UYQ196651 VIM196646:VIM196651 VSI196646:VSI196651 WCE196646:WCE196651 WMA196646:WMA196651 WVW196646:WVW196651 O262182:O262187 JK262182:JK262187 TG262182:TG262187 ADC262182:ADC262187 AMY262182:AMY262187 AWU262182:AWU262187 BGQ262182:BGQ262187 BQM262182:BQM262187 CAI262182:CAI262187 CKE262182:CKE262187 CUA262182:CUA262187 DDW262182:DDW262187 DNS262182:DNS262187 DXO262182:DXO262187 EHK262182:EHK262187 ERG262182:ERG262187 FBC262182:FBC262187 FKY262182:FKY262187 FUU262182:FUU262187 GEQ262182:GEQ262187 GOM262182:GOM262187 GYI262182:GYI262187 HIE262182:HIE262187 HSA262182:HSA262187 IBW262182:IBW262187 ILS262182:ILS262187 IVO262182:IVO262187 JFK262182:JFK262187 JPG262182:JPG262187 JZC262182:JZC262187 KIY262182:KIY262187 KSU262182:KSU262187 LCQ262182:LCQ262187 LMM262182:LMM262187 LWI262182:LWI262187 MGE262182:MGE262187 MQA262182:MQA262187 MZW262182:MZW262187 NJS262182:NJS262187 NTO262182:NTO262187 ODK262182:ODK262187 ONG262182:ONG262187 OXC262182:OXC262187 PGY262182:PGY262187 PQU262182:PQU262187 QAQ262182:QAQ262187 QKM262182:QKM262187 QUI262182:QUI262187 REE262182:REE262187 ROA262182:ROA262187 RXW262182:RXW262187 SHS262182:SHS262187 SRO262182:SRO262187 TBK262182:TBK262187 TLG262182:TLG262187 TVC262182:TVC262187 UEY262182:UEY262187 UOU262182:UOU262187 UYQ262182:UYQ262187 VIM262182:VIM262187 VSI262182:VSI262187 WCE262182:WCE262187 WMA262182:WMA262187 WVW262182:WVW262187 O327718:O327723 JK327718:JK327723 TG327718:TG327723 ADC327718:ADC327723 AMY327718:AMY327723 AWU327718:AWU327723 BGQ327718:BGQ327723 BQM327718:BQM327723 CAI327718:CAI327723 CKE327718:CKE327723 CUA327718:CUA327723 DDW327718:DDW327723 DNS327718:DNS327723 DXO327718:DXO327723 EHK327718:EHK327723 ERG327718:ERG327723 FBC327718:FBC327723 FKY327718:FKY327723 FUU327718:FUU327723 GEQ327718:GEQ327723 GOM327718:GOM327723 GYI327718:GYI327723 HIE327718:HIE327723 HSA327718:HSA327723 IBW327718:IBW327723 ILS327718:ILS327723 IVO327718:IVO327723 JFK327718:JFK327723 JPG327718:JPG327723 JZC327718:JZC327723 KIY327718:KIY327723 KSU327718:KSU327723 LCQ327718:LCQ327723 LMM327718:LMM327723 LWI327718:LWI327723 MGE327718:MGE327723 MQA327718:MQA327723 MZW327718:MZW327723 NJS327718:NJS327723 NTO327718:NTO327723 ODK327718:ODK327723 ONG327718:ONG327723 OXC327718:OXC327723 PGY327718:PGY327723 PQU327718:PQU327723 QAQ327718:QAQ327723 QKM327718:QKM327723 QUI327718:QUI327723 REE327718:REE327723 ROA327718:ROA327723 RXW327718:RXW327723 SHS327718:SHS327723 SRO327718:SRO327723 TBK327718:TBK327723 TLG327718:TLG327723 TVC327718:TVC327723 UEY327718:UEY327723 UOU327718:UOU327723 UYQ327718:UYQ327723 VIM327718:VIM327723 VSI327718:VSI327723 WCE327718:WCE327723 WMA327718:WMA327723 WVW327718:WVW327723 O393254:O393259 JK393254:JK393259 TG393254:TG393259 ADC393254:ADC393259 AMY393254:AMY393259 AWU393254:AWU393259 BGQ393254:BGQ393259 BQM393254:BQM393259 CAI393254:CAI393259 CKE393254:CKE393259 CUA393254:CUA393259 DDW393254:DDW393259 DNS393254:DNS393259 DXO393254:DXO393259 EHK393254:EHK393259 ERG393254:ERG393259 FBC393254:FBC393259 FKY393254:FKY393259 FUU393254:FUU393259 GEQ393254:GEQ393259 GOM393254:GOM393259 GYI393254:GYI393259 HIE393254:HIE393259 HSA393254:HSA393259 IBW393254:IBW393259 ILS393254:ILS393259 IVO393254:IVO393259 JFK393254:JFK393259 JPG393254:JPG393259 JZC393254:JZC393259 KIY393254:KIY393259 KSU393254:KSU393259 LCQ393254:LCQ393259 LMM393254:LMM393259 LWI393254:LWI393259 MGE393254:MGE393259 MQA393254:MQA393259 MZW393254:MZW393259 NJS393254:NJS393259 NTO393254:NTO393259 ODK393254:ODK393259 ONG393254:ONG393259 OXC393254:OXC393259 PGY393254:PGY393259 PQU393254:PQU393259 QAQ393254:QAQ393259 QKM393254:QKM393259 QUI393254:QUI393259 REE393254:REE393259 ROA393254:ROA393259 RXW393254:RXW393259 SHS393254:SHS393259 SRO393254:SRO393259 TBK393254:TBK393259 TLG393254:TLG393259 TVC393254:TVC393259 UEY393254:UEY393259 UOU393254:UOU393259 UYQ393254:UYQ393259 VIM393254:VIM393259 VSI393254:VSI393259 WCE393254:WCE393259 WMA393254:WMA393259 WVW393254:WVW393259 O458790:O458795 JK458790:JK458795 TG458790:TG458795 ADC458790:ADC458795 AMY458790:AMY458795 AWU458790:AWU458795 BGQ458790:BGQ458795 BQM458790:BQM458795 CAI458790:CAI458795 CKE458790:CKE458795 CUA458790:CUA458795 DDW458790:DDW458795 DNS458790:DNS458795 DXO458790:DXO458795 EHK458790:EHK458795 ERG458790:ERG458795 FBC458790:FBC458795 FKY458790:FKY458795 FUU458790:FUU458795 GEQ458790:GEQ458795 GOM458790:GOM458795 GYI458790:GYI458795 HIE458790:HIE458795 HSA458790:HSA458795 IBW458790:IBW458795 ILS458790:ILS458795 IVO458790:IVO458795 JFK458790:JFK458795 JPG458790:JPG458795 JZC458790:JZC458795 KIY458790:KIY458795 KSU458790:KSU458795 LCQ458790:LCQ458795 LMM458790:LMM458795 LWI458790:LWI458795 MGE458790:MGE458795 MQA458790:MQA458795 MZW458790:MZW458795 NJS458790:NJS458795 NTO458790:NTO458795 ODK458790:ODK458795 ONG458790:ONG458795 OXC458790:OXC458795 PGY458790:PGY458795 PQU458790:PQU458795 QAQ458790:QAQ458795 QKM458790:QKM458795 QUI458790:QUI458795 REE458790:REE458795 ROA458790:ROA458795 RXW458790:RXW458795 SHS458790:SHS458795 SRO458790:SRO458795 TBK458790:TBK458795 TLG458790:TLG458795 TVC458790:TVC458795 UEY458790:UEY458795 UOU458790:UOU458795 UYQ458790:UYQ458795 VIM458790:VIM458795 VSI458790:VSI458795 WCE458790:WCE458795 WMA458790:WMA458795 WVW458790:WVW458795 O524326:O524331 JK524326:JK524331 TG524326:TG524331 ADC524326:ADC524331 AMY524326:AMY524331 AWU524326:AWU524331 BGQ524326:BGQ524331 BQM524326:BQM524331 CAI524326:CAI524331 CKE524326:CKE524331 CUA524326:CUA524331 DDW524326:DDW524331 DNS524326:DNS524331 DXO524326:DXO524331 EHK524326:EHK524331 ERG524326:ERG524331 FBC524326:FBC524331 FKY524326:FKY524331 FUU524326:FUU524331 GEQ524326:GEQ524331 GOM524326:GOM524331 GYI524326:GYI524331 HIE524326:HIE524331 HSA524326:HSA524331 IBW524326:IBW524331 ILS524326:ILS524331 IVO524326:IVO524331 JFK524326:JFK524331 JPG524326:JPG524331 JZC524326:JZC524331 KIY524326:KIY524331 KSU524326:KSU524331 LCQ524326:LCQ524331 LMM524326:LMM524331 LWI524326:LWI524331 MGE524326:MGE524331 MQA524326:MQA524331 MZW524326:MZW524331 NJS524326:NJS524331 NTO524326:NTO524331 ODK524326:ODK524331 ONG524326:ONG524331 OXC524326:OXC524331 PGY524326:PGY524331 PQU524326:PQU524331 QAQ524326:QAQ524331 QKM524326:QKM524331 QUI524326:QUI524331 REE524326:REE524331 ROA524326:ROA524331 RXW524326:RXW524331 SHS524326:SHS524331 SRO524326:SRO524331 TBK524326:TBK524331 TLG524326:TLG524331 TVC524326:TVC524331 UEY524326:UEY524331 UOU524326:UOU524331 UYQ524326:UYQ524331 VIM524326:VIM524331 VSI524326:VSI524331 WCE524326:WCE524331 WMA524326:WMA524331 WVW524326:WVW524331 O589862:O589867 JK589862:JK589867 TG589862:TG589867 ADC589862:ADC589867 AMY589862:AMY589867 AWU589862:AWU589867 BGQ589862:BGQ589867 BQM589862:BQM589867 CAI589862:CAI589867 CKE589862:CKE589867 CUA589862:CUA589867 DDW589862:DDW589867 DNS589862:DNS589867 DXO589862:DXO589867 EHK589862:EHK589867 ERG589862:ERG589867 FBC589862:FBC589867 FKY589862:FKY589867 FUU589862:FUU589867 GEQ589862:GEQ589867 GOM589862:GOM589867 GYI589862:GYI589867 HIE589862:HIE589867 HSA589862:HSA589867 IBW589862:IBW589867 ILS589862:ILS589867 IVO589862:IVO589867 JFK589862:JFK589867 JPG589862:JPG589867 JZC589862:JZC589867 KIY589862:KIY589867 KSU589862:KSU589867 LCQ589862:LCQ589867 LMM589862:LMM589867 LWI589862:LWI589867 MGE589862:MGE589867 MQA589862:MQA589867 MZW589862:MZW589867 NJS589862:NJS589867 NTO589862:NTO589867 ODK589862:ODK589867 ONG589862:ONG589867 OXC589862:OXC589867 PGY589862:PGY589867 PQU589862:PQU589867 QAQ589862:QAQ589867 QKM589862:QKM589867 QUI589862:QUI589867 REE589862:REE589867 ROA589862:ROA589867 RXW589862:RXW589867 SHS589862:SHS589867 SRO589862:SRO589867 TBK589862:TBK589867 TLG589862:TLG589867 TVC589862:TVC589867 UEY589862:UEY589867 UOU589862:UOU589867 UYQ589862:UYQ589867 VIM589862:VIM589867 VSI589862:VSI589867 WCE589862:WCE589867 WMA589862:WMA589867 WVW589862:WVW589867 O655398:O655403 JK655398:JK655403 TG655398:TG655403 ADC655398:ADC655403 AMY655398:AMY655403 AWU655398:AWU655403 BGQ655398:BGQ655403 BQM655398:BQM655403 CAI655398:CAI655403 CKE655398:CKE655403 CUA655398:CUA655403 DDW655398:DDW655403 DNS655398:DNS655403 DXO655398:DXO655403 EHK655398:EHK655403 ERG655398:ERG655403 FBC655398:FBC655403 FKY655398:FKY655403 FUU655398:FUU655403 GEQ655398:GEQ655403 GOM655398:GOM655403 GYI655398:GYI655403 HIE655398:HIE655403 HSA655398:HSA655403 IBW655398:IBW655403 ILS655398:ILS655403 IVO655398:IVO655403 JFK655398:JFK655403 JPG655398:JPG655403 JZC655398:JZC655403 KIY655398:KIY655403 KSU655398:KSU655403 LCQ655398:LCQ655403 LMM655398:LMM655403 LWI655398:LWI655403 MGE655398:MGE655403 MQA655398:MQA655403 MZW655398:MZW655403 NJS655398:NJS655403 NTO655398:NTO655403 ODK655398:ODK655403 ONG655398:ONG655403 OXC655398:OXC655403 PGY655398:PGY655403 PQU655398:PQU655403 QAQ655398:QAQ655403 QKM655398:QKM655403 QUI655398:QUI655403 REE655398:REE655403 ROA655398:ROA655403 RXW655398:RXW655403 SHS655398:SHS655403 SRO655398:SRO655403 TBK655398:TBK655403 TLG655398:TLG655403 TVC655398:TVC655403 UEY655398:UEY655403 UOU655398:UOU655403 UYQ655398:UYQ655403 VIM655398:VIM655403 VSI655398:VSI655403 WCE655398:WCE655403 WMA655398:WMA655403 WVW655398:WVW655403 O720934:O720939 JK720934:JK720939 TG720934:TG720939 ADC720934:ADC720939 AMY720934:AMY720939 AWU720934:AWU720939 BGQ720934:BGQ720939 BQM720934:BQM720939 CAI720934:CAI720939 CKE720934:CKE720939 CUA720934:CUA720939 DDW720934:DDW720939 DNS720934:DNS720939 DXO720934:DXO720939 EHK720934:EHK720939 ERG720934:ERG720939 FBC720934:FBC720939 FKY720934:FKY720939 FUU720934:FUU720939 GEQ720934:GEQ720939 GOM720934:GOM720939 GYI720934:GYI720939 HIE720934:HIE720939 HSA720934:HSA720939 IBW720934:IBW720939 ILS720934:ILS720939 IVO720934:IVO720939 JFK720934:JFK720939 JPG720934:JPG720939 JZC720934:JZC720939 KIY720934:KIY720939 KSU720934:KSU720939 LCQ720934:LCQ720939 LMM720934:LMM720939 LWI720934:LWI720939 MGE720934:MGE720939 MQA720934:MQA720939 MZW720934:MZW720939 NJS720934:NJS720939 NTO720934:NTO720939 ODK720934:ODK720939 ONG720934:ONG720939 OXC720934:OXC720939 PGY720934:PGY720939 PQU720934:PQU720939 QAQ720934:QAQ720939 QKM720934:QKM720939 QUI720934:QUI720939 REE720934:REE720939 ROA720934:ROA720939 RXW720934:RXW720939 SHS720934:SHS720939 SRO720934:SRO720939 TBK720934:TBK720939 TLG720934:TLG720939 TVC720934:TVC720939 UEY720934:UEY720939 UOU720934:UOU720939 UYQ720934:UYQ720939 VIM720934:VIM720939 VSI720934:VSI720939 WCE720934:WCE720939 WMA720934:WMA720939 WVW720934:WVW720939 O786470:O786475 JK786470:JK786475 TG786470:TG786475 ADC786470:ADC786475 AMY786470:AMY786475 AWU786470:AWU786475 BGQ786470:BGQ786475 BQM786470:BQM786475 CAI786470:CAI786475 CKE786470:CKE786475 CUA786470:CUA786475 DDW786470:DDW786475 DNS786470:DNS786475 DXO786470:DXO786475 EHK786470:EHK786475 ERG786470:ERG786475 FBC786470:FBC786475 FKY786470:FKY786475 FUU786470:FUU786475 GEQ786470:GEQ786475 GOM786470:GOM786475 GYI786470:GYI786475 HIE786470:HIE786475 HSA786470:HSA786475 IBW786470:IBW786475 ILS786470:ILS786475 IVO786470:IVO786475 JFK786470:JFK786475 JPG786470:JPG786475 JZC786470:JZC786475 KIY786470:KIY786475 KSU786470:KSU786475 LCQ786470:LCQ786475 LMM786470:LMM786475 LWI786470:LWI786475 MGE786470:MGE786475 MQA786470:MQA786475 MZW786470:MZW786475 NJS786470:NJS786475 NTO786470:NTO786475 ODK786470:ODK786475 ONG786470:ONG786475 OXC786470:OXC786475 PGY786470:PGY786475 PQU786470:PQU786475 QAQ786470:QAQ786475 QKM786470:QKM786475 QUI786470:QUI786475 REE786470:REE786475 ROA786470:ROA786475 RXW786470:RXW786475 SHS786470:SHS786475 SRO786470:SRO786475 TBK786470:TBK786475 TLG786470:TLG786475 TVC786470:TVC786475 UEY786470:UEY786475 UOU786470:UOU786475 UYQ786470:UYQ786475 VIM786470:VIM786475 VSI786470:VSI786475 WCE786470:WCE786475 WMA786470:WMA786475 WVW786470:WVW786475 O852006:O852011 JK852006:JK852011 TG852006:TG852011 ADC852006:ADC852011 AMY852006:AMY852011 AWU852006:AWU852011 BGQ852006:BGQ852011 BQM852006:BQM852011 CAI852006:CAI852011 CKE852006:CKE852011 CUA852006:CUA852011 DDW852006:DDW852011 DNS852006:DNS852011 DXO852006:DXO852011 EHK852006:EHK852011 ERG852006:ERG852011 FBC852006:FBC852011 FKY852006:FKY852011 FUU852006:FUU852011 GEQ852006:GEQ852011 GOM852006:GOM852011 GYI852006:GYI852011 HIE852006:HIE852011 HSA852006:HSA852011 IBW852006:IBW852011 ILS852006:ILS852011 IVO852006:IVO852011 JFK852006:JFK852011 JPG852006:JPG852011 JZC852006:JZC852011 KIY852006:KIY852011 KSU852006:KSU852011 LCQ852006:LCQ852011 LMM852006:LMM852011 LWI852006:LWI852011 MGE852006:MGE852011 MQA852006:MQA852011 MZW852006:MZW852011 NJS852006:NJS852011 NTO852006:NTO852011 ODK852006:ODK852011 ONG852006:ONG852011 OXC852006:OXC852011 PGY852006:PGY852011 PQU852006:PQU852011 QAQ852006:QAQ852011 QKM852006:QKM852011 QUI852006:QUI852011 REE852006:REE852011 ROA852006:ROA852011 RXW852006:RXW852011 SHS852006:SHS852011 SRO852006:SRO852011 TBK852006:TBK852011 TLG852006:TLG852011 TVC852006:TVC852011 UEY852006:UEY852011 UOU852006:UOU852011 UYQ852006:UYQ852011 VIM852006:VIM852011 VSI852006:VSI852011 WCE852006:WCE852011 WMA852006:WMA852011 WVW852006:WVW852011 O917542:O917547 JK917542:JK917547 TG917542:TG917547 ADC917542:ADC917547 AMY917542:AMY917547 AWU917542:AWU917547 BGQ917542:BGQ917547 BQM917542:BQM917547 CAI917542:CAI917547 CKE917542:CKE917547 CUA917542:CUA917547 DDW917542:DDW917547 DNS917542:DNS917547 DXO917542:DXO917547 EHK917542:EHK917547 ERG917542:ERG917547 FBC917542:FBC917547 FKY917542:FKY917547 FUU917542:FUU917547 GEQ917542:GEQ917547 GOM917542:GOM917547 GYI917542:GYI917547 HIE917542:HIE917547 HSA917542:HSA917547 IBW917542:IBW917547 ILS917542:ILS917547 IVO917542:IVO917547 JFK917542:JFK917547 JPG917542:JPG917547 JZC917542:JZC917547 KIY917542:KIY917547 KSU917542:KSU917547 LCQ917542:LCQ917547 LMM917542:LMM917547 LWI917542:LWI917547 MGE917542:MGE917547 MQA917542:MQA917547 MZW917542:MZW917547 NJS917542:NJS917547 NTO917542:NTO917547 ODK917542:ODK917547 ONG917542:ONG917547 OXC917542:OXC917547 PGY917542:PGY917547 PQU917542:PQU917547 QAQ917542:QAQ917547 QKM917542:QKM917547 QUI917542:QUI917547 REE917542:REE917547 ROA917542:ROA917547 RXW917542:RXW917547 SHS917542:SHS917547 SRO917542:SRO917547 TBK917542:TBK917547 TLG917542:TLG917547 TVC917542:TVC917547 UEY917542:UEY917547 UOU917542:UOU917547 UYQ917542:UYQ917547 VIM917542:VIM917547 VSI917542:VSI917547 WCE917542:WCE917547 WMA917542:WMA917547 WVW917542:WVW917547 O983078:O983083 JK983078:JK983083 TG983078:TG983083 ADC983078:ADC983083 AMY983078:AMY983083 AWU983078:AWU983083 BGQ983078:BGQ983083 BQM983078:BQM983083 CAI983078:CAI983083 CKE983078:CKE983083 CUA983078:CUA983083 DDW983078:DDW983083 DNS983078:DNS983083 DXO983078:DXO983083 EHK983078:EHK983083 ERG983078:ERG983083 FBC983078:FBC983083 FKY983078:FKY983083 FUU983078:FUU983083 GEQ983078:GEQ983083 GOM983078:GOM983083 GYI983078:GYI983083 HIE983078:HIE983083 HSA983078:HSA983083 IBW983078:IBW983083 ILS983078:ILS983083 IVO983078:IVO983083 JFK983078:JFK983083 JPG983078:JPG983083 JZC983078:JZC983083 KIY983078:KIY983083 KSU983078:KSU983083 LCQ983078:LCQ983083 LMM983078:LMM983083 LWI983078:LWI983083 MGE983078:MGE983083 MQA983078:MQA983083 MZW983078:MZW983083 NJS983078:NJS983083 NTO983078:NTO983083 ODK983078:ODK983083 ONG983078:ONG983083 OXC983078:OXC983083 PGY983078:PGY983083 PQU983078:PQU983083 QAQ983078:QAQ983083 QKM983078:QKM983083 QUI983078:QUI983083 REE983078:REE983083 ROA983078:ROA983083 RXW983078:RXW983083 SHS983078:SHS983083 SRO983078:SRO983083 TBK983078:TBK983083 TLG983078:TLG983083 TVC983078:TVC983083 UEY983078:UEY983083 UOU983078:UOU983083 UYQ983078:UYQ983083 VIM983078:VIM983083 VSI983078:VSI983083 WCE983078:WCE983083 WMA983078:WMA983083 WVW983078:WVW983083 Q39:Q43 JM39:JM43 TI39:TI43 ADE39:ADE43 ANA39:ANA43 AWW39:AWW43 BGS39:BGS43 BQO39:BQO43 CAK39:CAK43 CKG39:CKG43 CUC39:CUC43 DDY39:DDY43 DNU39:DNU43 DXQ39:DXQ43 EHM39:EHM43 ERI39:ERI43 FBE39:FBE43 FLA39:FLA43 FUW39:FUW43 GES39:GES43 GOO39:GOO43 GYK39:GYK43 HIG39:HIG43 HSC39:HSC43 IBY39:IBY43 ILU39:ILU43 IVQ39:IVQ43 JFM39:JFM43 JPI39:JPI43 JZE39:JZE43 KJA39:KJA43 KSW39:KSW43 LCS39:LCS43 LMO39:LMO43 LWK39:LWK43 MGG39:MGG43 MQC39:MQC43 MZY39:MZY43 NJU39:NJU43 NTQ39:NTQ43 ODM39:ODM43 ONI39:ONI43 OXE39:OXE43 PHA39:PHA43 PQW39:PQW43 QAS39:QAS43 QKO39:QKO43 QUK39:QUK43 REG39:REG43 ROC39:ROC43 RXY39:RXY43 SHU39:SHU43 SRQ39:SRQ43 TBM39:TBM43 TLI39:TLI43 TVE39:TVE43 UFA39:UFA43 UOW39:UOW43 UYS39:UYS43 VIO39:VIO43 VSK39:VSK43 WCG39:WCG43 WMC39:WMC43 WVY39:WVY43 Q65575:Q65579 JM65575:JM65579 TI65575:TI65579 ADE65575:ADE65579 ANA65575:ANA65579 AWW65575:AWW65579 BGS65575:BGS65579 BQO65575:BQO65579 CAK65575:CAK65579 CKG65575:CKG65579 CUC65575:CUC65579 DDY65575:DDY65579 DNU65575:DNU65579 DXQ65575:DXQ65579 EHM65575:EHM65579 ERI65575:ERI65579 FBE65575:FBE65579 FLA65575:FLA65579 FUW65575:FUW65579 GES65575:GES65579 GOO65575:GOO65579 GYK65575:GYK65579 HIG65575:HIG65579 HSC65575:HSC65579 IBY65575:IBY65579 ILU65575:ILU65579 IVQ65575:IVQ65579 JFM65575:JFM65579 JPI65575:JPI65579 JZE65575:JZE65579 KJA65575:KJA65579 KSW65575:KSW65579 LCS65575:LCS65579 LMO65575:LMO65579 LWK65575:LWK65579 MGG65575:MGG65579 MQC65575:MQC65579 MZY65575:MZY65579 NJU65575:NJU65579 NTQ65575:NTQ65579 ODM65575:ODM65579 ONI65575:ONI65579 OXE65575:OXE65579 PHA65575:PHA65579 PQW65575:PQW65579 QAS65575:QAS65579 QKO65575:QKO65579 QUK65575:QUK65579 REG65575:REG65579 ROC65575:ROC65579 RXY65575:RXY65579 SHU65575:SHU65579 SRQ65575:SRQ65579 TBM65575:TBM65579 TLI65575:TLI65579 TVE65575:TVE65579 UFA65575:UFA65579 UOW65575:UOW65579 UYS65575:UYS65579 VIO65575:VIO65579 VSK65575:VSK65579 WCG65575:WCG65579 WMC65575:WMC65579 WVY65575:WVY65579 Q131111:Q131115 JM131111:JM131115 TI131111:TI131115 ADE131111:ADE131115 ANA131111:ANA131115 AWW131111:AWW131115 BGS131111:BGS131115 BQO131111:BQO131115 CAK131111:CAK131115 CKG131111:CKG131115 CUC131111:CUC131115 DDY131111:DDY131115 DNU131111:DNU131115 DXQ131111:DXQ131115 EHM131111:EHM131115 ERI131111:ERI131115 FBE131111:FBE131115 FLA131111:FLA131115 FUW131111:FUW131115 GES131111:GES131115 GOO131111:GOO131115 GYK131111:GYK131115 HIG131111:HIG131115 HSC131111:HSC131115 IBY131111:IBY131115 ILU131111:ILU131115 IVQ131111:IVQ131115 JFM131111:JFM131115 JPI131111:JPI131115 JZE131111:JZE131115 KJA131111:KJA131115 KSW131111:KSW131115 LCS131111:LCS131115 LMO131111:LMO131115 LWK131111:LWK131115 MGG131111:MGG131115 MQC131111:MQC131115 MZY131111:MZY131115 NJU131111:NJU131115 NTQ131111:NTQ131115 ODM131111:ODM131115 ONI131111:ONI131115 OXE131111:OXE131115 PHA131111:PHA131115 PQW131111:PQW131115 QAS131111:QAS131115 QKO131111:QKO131115 QUK131111:QUK131115 REG131111:REG131115 ROC131111:ROC131115 RXY131111:RXY131115 SHU131111:SHU131115 SRQ131111:SRQ131115 TBM131111:TBM131115 TLI131111:TLI131115 TVE131111:TVE131115 UFA131111:UFA131115 UOW131111:UOW131115 UYS131111:UYS131115 VIO131111:VIO131115 VSK131111:VSK131115 WCG131111:WCG131115 WMC131111:WMC131115 WVY131111:WVY131115 Q196647:Q196651 JM196647:JM196651 TI196647:TI196651 ADE196647:ADE196651 ANA196647:ANA196651 AWW196647:AWW196651 BGS196647:BGS196651 BQO196647:BQO196651 CAK196647:CAK196651 CKG196647:CKG196651 CUC196647:CUC196651 DDY196647:DDY196651 DNU196647:DNU196651 DXQ196647:DXQ196651 EHM196647:EHM196651 ERI196647:ERI196651 FBE196647:FBE196651 FLA196647:FLA196651 FUW196647:FUW196651 GES196647:GES196651 GOO196647:GOO196651 GYK196647:GYK196651 HIG196647:HIG196651 HSC196647:HSC196651 IBY196647:IBY196651 ILU196647:ILU196651 IVQ196647:IVQ196651 JFM196647:JFM196651 JPI196647:JPI196651 JZE196647:JZE196651 KJA196647:KJA196651 KSW196647:KSW196651 LCS196647:LCS196651 LMO196647:LMO196651 LWK196647:LWK196651 MGG196647:MGG196651 MQC196647:MQC196651 MZY196647:MZY196651 NJU196647:NJU196651 NTQ196647:NTQ196651 ODM196647:ODM196651 ONI196647:ONI196651 OXE196647:OXE196651 PHA196647:PHA196651 PQW196647:PQW196651 QAS196647:QAS196651 QKO196647:QKO196651 QUK196647:QUK196651 REG196647:REG196651 ROC196647:ROC196651 RXY196647:RXY196651 SHU196647:SHU196651 SRQ196647:SRQ196651 TBM196647:TBM196651 TLI196647:TLI196651 TVE196647:TVE196651 UFA196647:UFA196651 UOW196647:UOW196651 UYS196647:UYS196651 VIO196647:VIO196651 VSK196647:VSK196651 WCG196647:WCG196651 WMC196647:WMC196651 WVY196647:WVY196651 Q262183:Q262187 JM262183:JM262187 TI262183:TI262187 ADE262183:ADE262187 ANA262183:ANA262187 AWW262183:AWW262187 BGS262183:BGS262187 BQO262183:BQO262187 CAK262183:CAK262187 CKG262183:CKG262187 CUC262183:CUC262187 DDY262183:DDY262187 DNU262183:DNU262187 DXQ262183:DXQ262187 EHM262183:EHM262187 ERI262183:ERI262187 FBE262183:FBE262187 FLA262183:FLA262187 FUW262183:FUW262187 GES262183:GES262187 GOO262183:GOO262187 GYK262183:GYK262187 HIG262183:HIG262187 HSC262183:HSC262187 IBY262183:IBY262187 ILU262183:ILU262187 IVQ262183:IVQ262187 JFM262183:JFM262187 JPI262183:JPI262187 JZE262183:JZE262187 KJA262183:KJA262187 KSW262183:KSW262187 LCS262183:LCS262187 LMO262183:LMO262187 LWK262183:LWK262187 MGG262183:MGG262187 MQC262183:MQC262187 MZY262183:MZY262187 NJU262183:NJU262187 NTQ262183:NTQ262187 ODM262183:ODM262187 ONI262183:ONI262187 OXE262183:OXE262187 PHA262183:PHA262187 PQW262183:PQW262187 QAS262183:QAS262187 QKO262183:QKO262187 QUK262183:QUK262187 REG262183:REG262187 ROC262183:ROC262187 RXY262183:RXY262187 SHU262183:SHU262187 SRQ262183:SRQ262187 TBM262183:TBM262187 TLI262183:TLI262187 TVE262183:TVE262187 UFA262183:UFA262187 UOW262183:UOW262187 UYS262183:UYS262187 VIO262183:VIO262187 VSK262183:VSK262187 WCG262183:WCG262187 WMC262183:WMC262187 WVY262183:WVY262187 Q327719:Q327723 JM327719:JM327723 TI327719:TI327723 ADE327719:ADE327723 ANA327719:ANA327723 AWW327719:AWW327723 BGS327719:BGS327723 BQO327719:BQO327723 CAK327719:CAK327723 CKG327719:CKG327723 CUC327719:CUC327723 DDY327719:DDY327723 DNU327719:DNU327723 DXQ327719:DXQ327723 EHM327719:EHM327723 ERI327719:ERI327723 FBE327719:FBE327723 FLA327719:FLA327723 FUW327719:FUW327723 GES327719:GES327723 GOO327719:GOO327723 GYK327719:GYK327723 HIG327719:HIG327723 HSC327719:HSC327723 IBY327719:IBY327723 ILU327719:ILU327723 IVQ327719:IVQ327723 JFM327719:JFM327723 JPI327719:JPI327723 JZE327719:JZE327723 KJA327719:KJA327723 KSW327719:KSW327723 LCS327719:LCS327723 LMO327719:LMO327723 LWK327719:LWK327723 MGG327719:MGG327723 MQC327719:MQC327723 MZY327719:MZY327723 NJU327719:NJU327723 NTQ327719:NTQ327723 ODM327719:ODM327723 ONI327719:ONI327723 OXE327719:OXE327723 PHA327719:PHA327723 PQW327719:PQW327723 QAS327719:QAS327723 QKO327719:QKO327723 QUK327719:QUK327723 REG327719:REG327723 ROC327719:ROC327723 RXY327719:RXY327723 SHU327719:SHU327723 SRQ327719:SRQ327723 TBM327719:TBM327723 TLI327719:TLI327723 TVE327719:TVE327723 UFA327719:UFA327723 UOW327719:UOW327723 UYS327719:UYS327723 VIO327719:VIO327723 VSK327719:VSK327723 WCG327719:WCG327723 WMC327719:WMC327723 WVY327719:WVY327723 Q393255:Q393259 JM393255:JM393259 TI393255:TI393259 ADE393255:ADE393259 ANA393255:ANA393259 AWW393255:AWW393259 BGS393255:BGS393259 BQO393255:BQO393259 CAK393255:CAK393259 CKG393255:CKG393259 CUC393255:CUC393259 DDY393255:DDY393259 DNU393255:DNU393259 DXQ393255:DXQ393259 EHM393255:EHM393259 ERI393255:ERI393259 FBE393255:FBE393259 FLA393255:FLA393259 FUW393255:FUW393259 GES393255:GES393259 GOO393255:GOO393259 GYK393255:GYK393259 HIG393255:HIG393259 HSC393255:HSC393259 IBY393255:IBY393259 ILU393255:ILU393259 IVQ393255:IVQ393259 JFM393255:JFM393259 JPI393255:JPI393259 JZE393255:JZE393259 KJA393255:KJA393259 KSW393255:KSW393259 LCS393255:LCS393259 LMO393255:LMO393259 LWK393255:LWK393259 MGG393255:MGG393259 MQC393255:MQC393259 MZY393255:MZY393259 NJU393255:NJU393259 NTQ393255:NTQ393259 ODM393255:ODM393259 ONI393255:ONI393259 OXE393255:OXE393259 PHA393255:PHA393259 PQW393255:PQW393259 QAS393255:QAS393259 QKO393255:QKO393259 QUK393255:QUK393259 REG393255:REG393259 ROC393255:ROC393259 RXY393255:RXY393259 SHU393255:SHU393259 SRQ393255:SRQ393259 TBM393255:TBM393259 TLI393255:TLI393259 TVE393255:TVE393259 UFA393255:UFA393259 UOW393255:UOW393259 UYS393255:UYS393259 VIO393255:VIO393259 VSK393255:VSK393259 WCG393255:WCG393259 WMC393255:WMC393259 WVY393255:WVY393259 Q458791:Q458795 JM458791:JM458795 TI458791:TI458795 ADE458791:ADE458795 ANA458791:ANA458795 AWW458791:AWW458795 BGS458791:BGS458795 BQO458791:BQO458795 CAK458791:CAK458795 CKG458791:CKG458795 CUC458791:CUC458795 DDY458791:DDY458795 DNU458791:DNU458795 DXQ458791:DXQ458795 EHM458791:EHM458795 ERI458791:ERI458795 FBE458791:FBE458795 FLA458791:FLA458795 FUW458791:FUW458795 GES458791:GES458795 GOO458791:GOO458795 GYK458791:GYK458795 HIG458791:HIG458795 HSC458791:HSC458795 IBY458791:IBY458795 ILU458791:ILU458795 IVQ458791:IVQ458795 JFM458791:JFM458795 JPI458791:JPI458795 JZE458791:JZE458795 KJA458791:KJA458795 KSW458791:KSW458795 LCS458791:LCS458795 LMO458791:LMO458795 LWK458791:LWK458795 MGG458791:MGG458795 MQC458791:MQC458795 MZY458791:MZY458795 NJU458791:NJU458795 NTQ458791:NTQ458795 ODM458791:ODM458795 ONI458791:ONI458795 OXE458791:OXE458795 PHA458791:PHA458795 PQW458791:PQW458795 QAS458791:QAS458795 QKO458791:QKO458795 QUK458791:QUK458795 REG458791:REG458795 ROC458791:ROC458795 RXY458791:RXY458795 SHU458791:SHU458795 SRQ458791:SRQ458795 TBM458791:TBM458795 TLI458791:TLI458795 TVE458791:TVE458795 UFA458791:UFA458795 UOW458791:UOW458795 UYS458791:UYS458795 VIO458791:VIO458795 VSK458791:VSK458795 WCG458791:WCG458795 WMC458791:WMC458795 WVY458791:WVY458795 Q524327:Q524331 JM524327:JM524331 TI524327:TI524331 ADE524327:ADE524331 ANA524327:ANA524331 AWW524327:AWW524331 BGS524327:BGS524331 BQO524327:BQO524331 CAK524327:CAK524331 CKG524327:CKG524331 CUC524327:CUC524331 DDY524327:DDY524331 DNU524327:DNU524331 DXQ524327:DXQ524331 EHM524327:EHM524331 ERI524327:ERI524331 FBE524327:FBE524331 FLA524327:FLA524331 FUW524327:FUW524331 GES524327:GES524331 GOO524327:GOO524331 GYK524327:GYK524331 HIG524327:HIG524331 HSC524327:HSC524331 IBY524327:IBY524331 ILU524327:ILU524331 IVQ524327:IVQ524331 JFM524327:JFM524331 JPI524327:JPI524331 JZE524327:JZE524331 KJA524327:KJA524331 KSW524327:KSW524331 LCS524327:LCS524331 LMO524327:LMO524331 LWK524327:LWK524331 MGG524327:MGG524331 MQC524327:MQC524331 MZY524327:MZY524331 NJU524327:NJU524331 NTQ524327:NTQ524331 ODM524327:ODM524331 ONI524327:ONI524331 OXE524327:OXE524331 PHA524327:PHA524331 PQW524327:PQW524331 QAS524327:QAS524331 QKO524327:QKO524331 QUK524327:QUK524331 REG524327:REG524331 ROC524327:ROC524331 RXY524327:RXY524331 SHU524327:SHU524331 SRQ524327:SRQ524331 TBM524327:TBM524331 TLI524327:TLI524331 TVE524327:TVE524331 UFA524327:UFA524331 UOW524327:UOW524331 UYS524327:UYS524331 VIO524327:VIO524331 VSK524327:VSK524331 WCG524327:WCG524331 WMC524327:WMC524331 WVY524327:WVY524331 Q589863:Q589867 JM589863:JM589867 TI589863:TI589867 ADE589863:ADE589867 ANA589863:ANA589867 AWW589863:AWW589867 BGS589863:BGS589867 BQO589863:BQO589867 CAK589863:CAK589867 CKG589863:CKG589867 CUC589863:CUC589867 DDY589863:DDY589867 DNU589863:DNU589867 DXQ589863:DXQ589867 EHM589863:EHM589867 ERI589863:ERI589867 FBE589863:FBE589867 FLA589863:FLA589867 FUW589863:FUW589867 GES589863:GES589867 GOO589863:GOO589867 GYK589863:GYK589867 HIG589863:HIG589867 HSC589863:HSC589867 IBY589863:IBY589867 ILU589863:ILU589867 IVQ589863:IVQ589867 JFM589863:JFM589867 JPI589863:JPI589867 JZE589863:JZE589867 KJA589863:KJA589867 KSW589863:KSW589867 LCS589863:LCS589867 LMO589863:LMO589867 LWK589863:LWK589867 MGG589863:MGG589867 MQC589863:MQC589867 MZY589863:MZY589867 NJU589863:NJU589867 NTQ589863:NTQ589867 ODM589863:ODM589867 ONI589863:ONI589867 OXE589863:OXE589867 PHA589863:PHA589867 PQW589863:PQW589867 QAS589863:QAS589867 QKO589863:QKO589867 QUK589863:QUK589867 REG589863:REG589867 ROC589863:ROC589867 RXY589863:RXY589867 SHU589863:SHU589867 SRQ589863:SRQ589867 TBM589863:TBM589867 TLI589863:TLI589867 TVE589863:TVE589867 UFA589863:UFA589867 UOW589863:UOW589867 UYS589863:UYS589867 VIO589863:VIO589867 VSK589863:VSK589867 WCG589863:WCG589867 WMC589863:WMC589867 WVY589863:WVY589867 Q655399:Q655403 JM655399:JM655403 TI655399:TI655403 ADE655399:ADE655403 ANA655399:ANA655403 AWW655399:AWW655403 BGS655399:BGS655403 BQO655399:BQO655403 CAK655399:CAK655403 CKG655399:CKG655403 CUC655399:CUC655403 DDY655399:DDY655403 DNU655399:DNU655403 DXQ655399:DXQ655403 EHM655399:EHM655403 ERI655399:ERI655403 FBE655399:FBE655403 FLA655399:FLA655403 FUW655399:FUW655403 GES655399:GES655403 GOO655399:GOO655403 GYK655399:GYK655403 HIG655399:HIG655403 HSC655399:HSC655403 IBY655399:IBY655403 ILU655399:ILU655403 IVQ655399:IVQ655403 JFM655399:JFM655403 JPI655399:JPI655403 JZE655399:JZE655403 KJA655399:KJA655403 KSW655399:KSW655403 LCS655399:LCS655403 LMO655399:LMO655403 LWK655399:LWK655403 MGG655399:MGG655403 MQC655399:MQC655403 MZY655399:MZY655403 NJU655399:NJU655403 NTQ655399:NTQ655403 ODM655399:ODM655403 ONI655399:ONI655403 OXE655399:OXE655403 PHA655399:PHA655403 PQW655399:PQW655403 QAS655399:QAS655403 QKO655399:QKO655403 QUK655399:QUK655403 REG655399:REG655403 ROC655399:ROC655403 RXY655399:RXY655403 SHU655399:SHU655403 SRQ655399:SRQ655403 TBM655399:TBM655403 TLI655399:TLI655403 TVE655399:TVE655403 UFA655399:UFA655403 UOW655399:UOW655403 UYS655399:UYS655403 VIO655399:VIO655403 VSK655399:VSK655403 WCG655399:WCG655403 WMC655399:WMC655403 WVY655399:WVY655403 Q720935:Q720939 JM720935:JM720939 TI720935:TI720939 ADE720935:ADE720939 ANA720935:ANA720939 AWW720935:AWW720939 BGS720935:BGS720939 BQO720935:BQO720939 CAK720935:CAK720939 CKG720935:CKG720939 CUC720935:CUC720939 DDY720935:DDY720939 DNU720935:DNU720939 DXQ720935:DXQ720939 EHM720935:EHM720939 ERI720935:ERI720939 FBE720935:FBE720939 FLA720935:FLA720939 FUW720935:FUW720939 GES720935:GES720939 GOO720935:GOO720939 GYK720935:GYK720939 HIG720935:HIG720939 HSC720935:HSC720939 IBY720935:IBY720939 ILU720935:ILU720939 IVQ720935:IVQ720939 JFM720935:JFM720939 JPI720935:JPI720939 JZE720935:JZE720939 KJA720935:KJA720939 KSW720935:KSW720939 LCS720935:LCS720939 LMO720935:LMO720939 LWK720935:LWK720939 MGG720935:MGG720939 MQC720935:MQC720939 MZY720935:MZY720939 NJU720935:NJU720939 NTQ720935:NTQ720939 ODM720935:ODM720939 ONI720935:ONI720939 OXE720935:OXE720939 PHA720935:PHA720939 PQW720935:PQW720939 QAS720935:QAS720939 QKO720935:QKO720939 QUK720935:QUK720939 REG720935:REG720939 ROC720935:ROC720939 RXY720935:RXY720939 SHU720935:SHU720939 SRQ720935:SRQ720939 TBM720935:TBM720939 TLI720935:TLI720939 TVE720935:TVE720939 UFA720935:UFA720939 UOW720935:UOW720939 UYS720935:UYS720939 VIO720935:VIO720939 VSK720935:VSK720939 WCG720935:WCG720939 WMC720935:WMC720939 WVY720935:WVY720939 Q786471:Q786475 JM786471:JM786475 TI786471:TI786475 ADE786471:ADE786475 ANA786471:ANA786475 AWW786471:AWW786475 BGS786471:BGS786475 BQO786471:BQO786475 CAK786471:CAK786475 CKG786471:CKG786475 CUC786471:CUC786475 DDY786471:DDY786475 DNU786471:DNU786475 DXQ786471:DXQ786475 EHM786471:EHM786475 ERI786471:ERI786475 FBE786471:FBE786475 FLA786471:FLA786475 FUW786471:FUW786475 GES786471:GES786475 GOO786471:GOO786475 GYK786471:GYK786475 HIG786471:HIG786475 HSC786471:HSC786475 IBY786471:IBY786475 ILU786471:ILU786475 IVQ786471:IVQ786475 JFM786471:JFM786475 JPI786471:JPI786475 JZE786471:JZE786475 KJA786471:KJA786475 KSW786471:KSW786475 LCS786471:LCS786475 LMO786471:LMO786475 LWK786471:LWK786475 MGG786471:MGG786475 MQC786471:MQC786475 MZY786471:MZY786475 NJU786471:NJU786475 NTQ786471:NTQ786475 ODM786471:ODM786475 ONI786471:ONI786475 OXE786471:OXE786475 PHA786471:PHA786475 PQW786471:PQW786475 QAS786471:QAS786475 QKO786471:QKO786475 QUK786471:QUK786475 REG786471:REG786475 ROC786471:ROC786475 RXY786471:RXY786475 SHU786471:SHU786475 SRQ786471:SRQ786475 TBM786471:TBM786475 TLI786471:TLI786475 TVE786471:TVE786475 UFA786471:UFA786475 UOW786471:UOW786475 UYS786471:UYS786475 VIO786471:VIO786475 VSK786471:VSK786475 WCG786471:WCG786475 WMC786471:WMC786475 WVY786471:WVY786475 Q852007:Q852011 JM852007:JM852011 TI852007:TI852011 ADE852007:ADE852011 ANA852007:ANA852011 AWW852007:AWW852011 BGS852007:BGS852011 BQO852007:BQO852011 CAK852007:CAK852011 CKG852007:CKG852011 CUC852007:CUC852011 DDY852007:DDY852011 DNU852007:DNU852011 DXQ852007:DXQ852011 EHM852007:EHM852011 ERI852007:ERI852011 FBE852007:FBE852011 FLA852007:FLA852011 FUW852007:FUW852011 GES852007:GES852011 GOO852007:GOO852011 GYK852007:GYK852011 HIG852007:HIG852011 HSC852007:HSC852011 IBY852007:IBY852011 ILU852007:ILU852011 IVQ852007:IVQ852011 JFM852007:JFM852011 JPI852007:JPI852011 JZE852007:JZE852011 KJA852007:KJA852011 KSW852007:KSW852011 LCS852007:LCS852011 LMO852007:LMO852011 LWK852007:LWK852011 MGG852007:MGG852011 MQC852007:MQC852011 MZY852007:MZY852011 NJU852007:NJU852011 NTQ852007:NTQ852011 ODM852007:ODM852011 ONI852007:ONI852011 OXE852007:OXE852011 PHA852007:PHA852011 PQW852007:PQW852011 QAS852007:QAS852011 QKO852007:QKO852011 QUK852007:QUK852011 REG852007:REG852011 ROC852007:ROC852011 RXY852007:RXY852011 SHU852007:SHU852011 SRQ852007:SRQ852011 TBM852007:TBM852011 TLI852007:TLI852011 TVE852007:TVE852011 UFA852007:UFA852011 UOW852007:UOW852011 UYS852007:UYS852011 VIO852007:VIO852011 VSK852007:VSK852011 WCG852007:WCG852011 WMC852007:WMC852011 WVY852007:WVY852011 Q917543:Q917547 JM917543:JM917547 TI917543:TI917547 ADE917543:ADE917547 ANA917543:ANA917547 AWW917543:AWW917547 BGS917543:BGS917547 BQO917543:BQO917547 CAK917543:CAK917547 CKG917543:CKG917547 CUC917543:CUC917547 DDY917543:DDY917547 DNU917543:DNU917547 DXQ917543:DXQ917547 EHM917543:EHM917547 ERI917543:ERI917547 FBE917543:FBE917547 FLA917543:FLA917547 FUW917543:FUW917547 GES917543:GES917547 GOO917543:GOO917547 GYK917543:GYK917547 HIG917543:HIG917547 HSC917543:HSC917547 IBY917543:IBY917547 ILU917543:ILU917547 IVQ917543:IVQ917547 JFM917543:JFM917547 JPI917543:JPI917547 JZE917543:JZE917547 KJA917543:KJA917547 KSW917543:KSW917547 LCS917543:LCS917547 LMO917543:LMO917547 LWK917543:LWK917547 MGG917543:MGG917547 MQC917543:MQC917547 MZY917543:MZY917547 NJU917543:NJU917547 NTQ917543:NTQ917547 ODM917543:ODM917547 ONI917543:ONI917547 OXE917543:OXE917547 PHA917543:PHA917547 PQW917543:PQW917547 QAS917543:QAS917547 QKO917543:QKO917547 QUK917543:QUK917547 REG917543:REG917547 ROC917543:ROC917547 RXY917543:RXY917547 SHU917543:SHU917547 SRQ917543:SRQ917547 TBM917543:TBM917547 TLI917543:TLI917547 TVE917543:TVE917547 UFA917543:UFA917547 UOW917543:UOW917547 UYS917543:UYS917547 VIO917543:VIO917547 VSK917543:VSK917547 WCG917543:WCG917547 WMC917543:WMC917547 WVY917543:WVY917547 Q983079:Q983083 JM983079:JM983083 TI983079:TI983083 ADE983079:ADE983083 ANA983079:ANA983083 AWW983079:AWW983083 BGS983079:BGS983083 BQO983079:BQO983083 CAK983079:CAK983083 CKG983079:CKG983083 CUC983079:CUC983083 DDY983079:DDY983083 DNU983079:DNU983083 DXQ983079:DXQ983083 EHM983079:EHM983083 ERI983079:ERI983083 FBE983079:FBE983083 FLA983079:FLA983083 FUW983079:FUW983083 GES983079:GES983083 GOO983079:GOO983083 GYK983079:GYK983083 HIG983079:HIG983083 HSC983079:HSC983083 IBY983079:IBY983083 ILU983079:ILU983083 IVQ983079:IVQ983083 JFM983079:JFM983083 JPI983079:JPI983083 JZE983079:JZE983083 KJA983079:KJA983083 KSW983079:KSW983083 LCS983079:LCS983083 LMO983079:LMO983083 LWK983079:LWK983083 MGG983079:MGG983083 MQC983079:MQC983083 MZY983079:MZY983083 NJU983079:NJU983083 NTQ983079:NTQ983083 ODM983079:ODM983083 ONI983079:ONI983083 OXE983079:OXE983083 PHA983079:PHA983083 PQW983079:PQW983083 QAS983079:QAS983083 QKO983079:QKO983083 QUK983079:QUK983083 REG983079:REG983083 ROC983079:ROC983083 RXY983079:RXY983083 SHU983079:SHU983083 SRQ983079:SRQ983083 TBM983079:TBM983083 TLI983079:TLI983083 TVE983079:TVE983083 UFA983079:UFA983083 UOW983079:UOW983083 UYS983079:UYS983083 VIO983079:VIO983083 VSK983079:VSK983083 WCG983079:WCG983083 WMC983079:WMC983083 WVY983079:WVY983083 U38:U48 JQ38:JQ48 TM38:TM48 ADI38:ADI48 ANE38:ANE48 AXA38:AXA48 BGW38:BGW48 BQS38:BQS48 CAO38:CAO48 CKK38:CKK48 CUG38:CUG48 DEC38:DEC48 DNY38:DNY48 DXU38:DXU48 EHQ38:EHQ48 ERM38:ERM48 FBI38:FBI48 FLE38:FLE48 FVA38:FVA48 GEW38:GEW48 GOS38:GOS48 GYO38:GYO48 HIK38:HIK48 HSG38:HSG48 ICC38:ICC48 ILY38:ILY48 IVU38:IVU48 JFQ38:JFQ48 JPM38:JPM48 JZI38:JZI48 KJE38:KJE48 KTA38:KTA48 LCW38:LCW48 LMS38:LMS48 LWO38:LWO48 MGK38:MGK48 MQG38:MQG48 NAC38:NAC48 NJY38:NJY48 NTU38:NTU48 ODQ38:ODQ48 ONM38:ONM48 OXI38:OXI48 PHE38:PHE48 PRA38:PRA48 QAW38:QAW48 QKS38:QKS48 QUO38:QUO48 REK38:REK48 ROG38:ROG48 RYC38:RYC48 SHY38:SHY48 SRU38:SRU48 TBQ38:TBQ48 TLM38:TLM48 TVI38:TVI48 UFE38:UFE48 UPA38:UPA48 UYW38:UYW48 VIS38:VIS48 VSO38:VSO48 WCK38:WCK48 WMG38:WMG48 WWC38:WWC48 U65574:U65584 JQ65574:JQ65584 TM65574:TM65584 ADI65574:ADI65584 ANE65574:ANE65584 AXA65574:AXA65584 BGW65574:BGW65584 BQS65574:BQS65584 CAO65574:CAO65584 CKK65574:CKK65584 CUG65574:CUG65584 DEC65574:DEC65584 DNY65574:DNY65584 DXU65574:DXU65584 EHQ65574:EHQ65584 ERM65574:ERM65584 FBI65574:FBI65584 FLE65574:FLE65584 FVA65574:FVA65584 GEW65574:GEW65584 GOS65574:GOS65584 GYO65574:GYO65584 HIK65574:HIK65584 HSG65574:HSG65584 ICC65574:ICC65584 ILY65574:ILY65584 IVU65574:IVU65584 JFQ65574:JFQ65584 JPM65574:JPM65584 JZI65574:JZI65584 KJE65574:KJE65584 KTA65574:KTA65584 LCW65574:LCW65584 LMS65574:LMS65584 LWO65574:LWO65584 MGK65574:MGK65584 MQG65574:MQG65584 NAC65574:NAC65584 NJY65574:NJY65584 NTU65574:NTU65584 ODQ65574:ODQ65584 ONM65574:ONM65584 OXI65574:OXI65584 PHE65574:PHE65584 PRA65574:PRA65584 QAW65574:QAW65584 QKS65574:QKS65584 QUO65574:QUO65584 REK65574:REK65584 ROG65574:ROG65584 RYC65574:RYC65584 SHY65574:SHY65584 SRU65574:SRU65584 TBQ65574:TBQ65584 TLM65574:TLM65584 TVI65574:TVI65584 UFE65574:UFE65584 UPA65574:UPA65584 UYW65574:UYW65584 VIS65574:VIS65584 VSO65574:VSO65584 WCK65574:WCK65584 WMG65574:WMG65584 WWC65574:WWC65584 U131110:U131120 JQ131110:JQ131120 TM131110:TM131120 ADI131110:ADI131120 ANE131110:ANE131120 AXA131110:AXA131120 BGW131110:BGW131120 BQS131110:BQS131120 CAO131110:CAO131120 CKK131110:CKK131120 CUG131110:CUG131120 DEC131110:DEC131120 DNY131110:DNY131120 DXU131110:DXU131120 EHQ131110:EHQ131120 ERM131110:ERM131120 FBI131110:FBI131120 FLE131110:FLE131120 FVA131110:FVA131120 GEW131110:GEW131120 GOS131110:GOS131120 GYO131110:GYO131120 HIK131110:HIK131120 HSG131110:HSG131120 ICC131110:ICC131120 ILY131110:ILY131120 IVU131110:IVU131120 JFQ131110:JFQ131120 JPM131110:JPM131120 JZI131110:JZI131120 KJE131110:KJE131120 KTA131110:KTA131120 LCW131110:LCW131120 LMS131110:LMS131120 LWO131110:LWO131120 MGK131110:MGK131120 MQG131110:MQG131120 NAC131110:NAC131120 NJY131110:NJY131120 NTU131110:NTU131120 ODQ131110:ODQ131120 ONM131110:ONM131120 OXI131110:OXI131120 PHE131110:PHE131120 PRA131110:PRA131120 QAW131110:QAW131120 QKS131110:QKS131120 QUO131110:QUO131120 REK131110:REK131120 ROG131110:ROG131120 RYC131110:RYC131120 SHY131110:SHY131120 SRU131110:SRU131120 TBQ131110:TBQ131120 TLM131110:TLM131120 TVI131110:TVI131120 UFE131110:UFE131120 UPA131110:UPA131120 UYW131110:UYW131120 VIS131110:VIS131120 VSO131110:VSO131120 WCK131110:WCK131120 WMG131110:WMG131120 WWC131110:WWC131120 U196646:U196656 JQ196646:JQ196656 TM196646:TM196656 ADI196646:ADI196656 ANE196646:ANE196656 AXA196646:AXA196656 BGW196646:BGW196656 BQS196646:BQS196656 CAO196646:CAO196656 CKK196646:CKK196656 CUG196646:CUG196656 DEC196646:DEC196656 DNY196646:DNY196656 DXU196646:DXU196656 EHQ196646:EHQ196656 ERM196646:ERM196656 FBI196646:FBI196656 FLE196646:FLE196656 FVA196646:FVA196656 GEW196646:GEW196656 GOS196646:GOS196656 GYO196646:GYO196656 HIK196646:HIK196656 HSG196646:HSG196656 ICC196646:ICC196656 ILY196646:ILY196656 IVU196646:IVU196656 JFQ196646:JFQ196656 JPM196646:JPM196656 JZI196646:JZI196656 KJE196646:KJE196656 KTA196646:KTA196656 LCW196646:LCW196656 LMS196646:LMS196656 LWO196646:LWO196656 MGK196646:MGK196656 MQG196646:MQG196656 NAC196646:NAC196656 NJY196646:NJY196656 NTU196646:NTU196656 ODQ196646:ODQ196656 ONM196646:ONM196656 OXI196646:OXI196656 PHE196646:PHE196656 PRA196646:PRA196656 QAW196646:QAW196656 QKS196646:QKS196656 QUO196646:QUO196656 REK196646:REK196656 ROG196646:ROG196656 RYC196646:RYC196656 SHY196646:SHY196656 SRU196646:SRU196656 TBQ196646:TBQ196656 TLM196646:TLM196656 TVI196646:TVI196656 UFE196646:UFE196656 UPA196646:UPA196656 UYW196646:UYW196656 VIS196646:VIS196656 VSO196646:VSO196656 WCK196646:WCK196656 WMG196646:WMG196656 WWC196646:WWC196656 U262182:U262192 JQ262182:JQ262192 TM262182:TM262192 ADI262182:ADI262192 ANE262182:ANE262192 AXA262182:AXA262192 BGW262182:BGW262192 BQS262182:BQS262192 CAO262182:CAO262192 CKK262182:CKK262192 CUG262182:CUG262192 DEC262182:DEC262192 DNY262182:DNY262192 DXU262182:DXU262192 EHQ262182:EHQ262192 ERM262182:ERM262192 FBI262182:FBI262192 FLE262182:FLE262192 FVA262182:FVA262192 GEW262182:GEW262192 GOS262182:GOS262192 GYO262182:GYO262192 HIK262182:HIK262192 HSG262182:HSG262192 ICC262182:ICC262192 ILY262182:ILY262192 IVU262182:IVU262192 JFQ262182:JFQ262192 JPM262182:JPM262192 JZI262182:JZI262192 KJE262182:KJE262192 KTA262182:KTA262192 LCW262182:LCW262192 LMS262182:LMS262192 LWO262182:LWO262192 MGK262182:MGK262192 MQG262182:MQG262192 NAC262182:NAC262192 NJY262182:NJY262192 NTU262182:NTU262192 ODQ262182:ODQ262192 ONM262182:ONM262192 OXI262182:OXI262192 PHE262182:PHE262192 PRA262182:PRA262192 QAW262182:QAW262192 QKS262182:QKS262192 QUO262182:QUO262192 REK262182:REK262192 ROG262182:ROG262192 RYC262182:RYC262192 SHY262182:SHY262192 SRU262182:SRU262192 TBQ262182:TBQ262192 TLM262182:TLM262192 TVI262182:TVI262192 UFE262182:UFE262192 UPA262182:UPA262192 UYW262182:UYW262192 VIS262182:VIS262192 VSO262182:VSO262192 WCK262182:WCK262192 WMG262182:WMG262192 WWC262182:WWC262192 U327718:U327728 JQ327718:JQ327728 TM327718:TM327728 ADI327718:ADI327728 ANE327718:ANE327728 AXA327718:AXA327728 BGW327718:BGW327728 BQS327718:BQS327728 CAO327718:CAO327728 CKK327718:CKK327728 CUG327718:CUG327728 DEC327718:DEC327728 DNY327718:DNY327728 DXU327718:DXU327728 EHQ327718:EHQ327728 ERM327718:ERM327728 FBI327718:FBI327728 FLE327718:FLE327728 FVA327718:FVA327728 GEW327718:GEW327728 GOS327718:GOS327728 GYO327718:GYO327728 HIK327718:HIK327728 HSG327718:HSG327728 ICC327718:ICC327728 ILY327718:ILY327728 IVU327718:IVU327728 JFQ327718:JFQ327728 JPM327718:JPM327728 JZI327718:JZI327728 KJE327718:KJE327728 KTA327718:KTA327728 LCW327718:LCW327728 LMS327718:LMS327728 LWO327718:LWO327728 MGK327718:MGK327728 MQG327718:MQG327728 NAC327718:NAC327728 NJY327718:NJY327728 NTU327718:NTU327728 ODQ327718:ODQ327728 ONM327718:ONM327728 OXI327718:OXI327728 PHE327718:PHE327728 PRA327718:PRA327728 QAW327718:QAW327728 QKS327718:QKS327728 QUO327718:QUO327728 REK327718:REK327728 ROG327718:ROG327728 RYC327718:RYC327728 SHY327718:SHY327728 SRU327718:SRU327728 TBQ327718:TBQ327728 TLM327718:TLM327728 TVI327718:TVI327728 UFE327718:UFE327728 UPA327718:UPA327728 UYW327718:UYW327728 VIS327718:VIS327728 VSO327718:VSO327728 WCK327718:WCK327728 WMG327718:WMG327728 WWC327718:WWC327728 U393254:U393264 JQ393254:JQ393264 TM393254:TM393264 ADI393254:ADI393264 ANE393254:ANE393264 AXA393254:AXA393264 BGW393254:BGW393264 BQS393254:BQS393264 CAO393254:CAO393264 CKK393254:CKK393264 CUG393254:CUG393264 DEC393254:DEC393264 DNY393254:DNY393264 DXU393254:DXU393264 EHQ393254:EHQ393264 ERM393254:ERM393264 FBI393254:FBI393264 FLE393254:FLE393264 FVA393254:FVA393264 GEW393254:GEW393264 GOS393254:GOS393264 GYO393254:GYO393264 HIK393254:HIK393264 HSG393254:HSG393264 ICC393254:ICC393264 ILY393254:ILY393264 IVU393254:IVU393264 JFQ393254:JFQ393264 JPM393254:JPM393264 JZI393254:JZI393264 KJE393254:KJE393264 KTA393254:KTA393264 LCW393254:LCW393264 LMS393254:LMS393264 LWO393254:LWO393264 MGK393254:MGK393264 MQG393254:MQG393264 NAC393254:NAC393264 NJY393254:NJY393264 NTU393254:NTU393264 ODQ393254:ODQ393264 ONM393254:ONM393264 OXI393254:OXI393264 PHE393254:PHE393264 PRA393254:PRA393264 QAW393254:QAW393264 QKS393254:QKS393264 QUO393254:QUO393264 REK393254:REK393264 ROG393254:ROG393264 RYC393254:RYC393264 SHY393254:SHY393264 SRU393254:SRU393264 TBQ393254:TBQ393264 TLM393254:TLM393264 TVI393254:TVI393264 UFE393254:UFE393264 UPA393254:UPA393264 UYW393254:UYW393264 VIS393254:VIS393264 VSO393254:VSO393264 WCK393254:WCK393264 WMG393254:WMG393264 WWC393254:WWC393264 U458790:U458800 JQ458790:JQ458800 TM458790:TM458800 ADI458790:ADI458800 ANE458790:ANE458800 AXA458790:AXA458800 BGW458790:BGW458800 BQS458790:BQS458800 CAO458790:CAO458800 CKK458790:CKK458800 CUG458790:CUG458800 DEC458790:DEC458800 DNY458790:DNY458800 DXU458790:DXU458800 EHQ458790:EHQ458800 ERM458790:ERM458800 FBI458790:FBI458800 FLE458790:FLE458800 FVA458790:FVA458800 GEW458790:GEW458800 GOS458790:GOS458800 GYO458790:GYO458800 HIK458790:HIK458800 HSG458790:HSG458800 ICC458790:ICC458800 ILY458790:ILY458800 IVU458790:IVU458800 JFQ458790:JFQ458800 JPM458790:JPM458800 JZI458790:JZI458800 KJE458790:KJE458800 KTA458790:KTA458800 LCW458790:LCW458800 LMS458790:LMS458800 LWO458790:LWO458800 MGK458790:MGK458800 MQG458790:MQG458800 NAC458790:NAC458800 NJY458790:NJY458800 NTU458790:NTU458800 ODQ458790:ODQ458800 ONM458790:ONM458800 OXI458790:OXI458800 PHE458790:PHE458800 PRA458790:PRA458800 QAW458790:QAW458800 QKS458790:QKS458800 QUO458790:QUO458800 REK458790:REK458800 ROG458790:ROG458800 RYC458790:RYC458800 SHY458790:SHY458800 SRU458790:SRU458800 TBQ458790:TBQ458800 TLM458790:TLM458800 TVI458790:TVI458800 UFE458790:UFE458800 UPA458790:UPA458800 UYW458790:UYW458800 VIS458790:VIS458800 VSO458790:VSO458800 WCK458790:WCK458800 WMG458790:WMG458800 WWC458790:WWC458800 U524326:U524336 JQ524326:JQ524336 TM524326:TM524336 ADI524326:ADI524336 ANE524326:ANE524336 AXA524326:AXA524336 BGW524326:BGW524336 BQS524326:BQS524336 CAO524326:CAO524336 CKK524326:CKK524336 CUG524326:CUG524336 DEC524326:DEC524336 DNY524326:DNY524336 DXU524326:DXU524336 EHQ524326:EHQ524336 ERM524326:ERM524336 FBI524326:FBI524336 FLE524326:FLE524336 FVA524326:FVA524336 GEW524326:GEW524336 GOS524326:GOS524336 GYO524326:GYO524336 HIK524326:HIK524336 HSG524326:HSG524336 ICC524326:ICC524336 ILY524326:ILY524336 IVU524326:IVU524336 JFQ524326:JFQ524336 JPM524326:JPM524336 JZI524326:JZI524336 KJE524326:KJE524336 KTA524326:KTA524336 LCW524326:LCW524336 LMS524326:LMS524336 LWO524326:LWO524336 MGK524326:MGK524336 MQG524326:MQG524336 NAC524326:NAC524336 NJY524326:NJY524336 NTU524326:NTU524336 ODQ524326:ODQ524336 ONM524326:ONM524336 OXI524326:OXI524336 PHE524326:PHE524336 PRA524326:PRA524336 QAW524326:QAW524336 QKS524326:QKS524336 QUO524326:QUO524336 REK524326:REK524336 ROG524326:ROG524336 RYC524326:RYC524336 SHY524326:SHY524336 SRU524326:SRU524336 TBQ524326:TBQ524336 TLM524326:TLM524336 TVI524326:TVI524336 UFE524326:UFE524336 UPA524326:UPA524336 UYW524326:UYW524336 VIS524326:VIS524336 VSO524326:VSO524336 WCK524326:WCK524336 WMG524326:WMG524336 WWC524326:WWC524336 U589862:U589872 JQ589862:JQ589872 TM589862:TM589872 ADI589862:ADI589872 ANE589862:ANE589872 AXA589862:AXA589872 BGW589862:BGW589872 BQS589862:BQS589872 CAO589862:CAO589872 CKK589862:CKK589872 CUG589862:CUG589872 DEC589862:DEC589872 DNY589862:DNY589872 DXU589862:DXU589872 EHQ589862:EHQ589872 ERM589862:ERM589872 FBI589862:FBI589872 FLE589862:FLE589872 FVA589862:FVA589872 GEW589862:GEW589872 GOS589862:GOS589872 GYO589862:GYO589872 HIK589862:HIK589872 HSG589862:HSG589872 ICC589862:ICC589872 ILY589862:ILY589872 IVU589862:IVU589872 JFQ589862:JFQ589872 JPM589862:JPM589872 JZI589862:JZI589872 KJE589862:KJE589872 KTA589862:KTA589872 LCW589862:LCW589872 LMS589862:LMS589872 LWO589862:LWO589872 MGK589862:MGK589872 MQG589862:MQG589872 NAC589862:NAC589872 NJY589862:NJY589872 NTU589862:NTU589872 ODQ589862:ODQ589872 ONM589862:ONM589872 OXI589862:OXI589872 PHE589862:PHE589872 PRA589862:PRA589872 QAW589862:QAW589872 QKS589862:QKS589872 QUO589862:QUO589872 REK589862:REK589872 ROG589862:ROG589872 RYC589862:RYC589872 SHY589862:SHY589872 SRU589862:SRU589872 TBQ589862:TBQ589872 TLM589862:TLM589872 TVI589862:TVI589872 UFE589862:UFE589872 UPA589862:UPA589872 UYW589862:UYW589872 VIS589862:VIS589872 VSO589862:VSO589872 WCK589862:WCK589872 WMG589862:WMG589872 WWC589862:WWC589872 U655398:U655408 JQ655398:JQ655408 TM655398:TM655408 ADI655398:ADI655408 ANE655398:ANE655408 AXA655398:AXA655408 BGW655398:BGW655408 BQS655398:BQS655408 CAO655398:CAO655408 CKK655398:CKK655408 CUG655398:CUG655408 DEC655398:DEC655408 DNY655398:DNY655408 DXU655398:DXU655408 EHQ655398:EHQ655408 ERM655398:ERM655408 FBI655398:FBI655408 FLE655398:FLE655408 FVA655398:FVA655408 GEW655398:GEW655408 GOS655398:GOS655408 GYO655398:GYO655408 HIK655398:HIK655408 HSG655398:HSG655408 ICC655398:ICC655408 ILY655398:ILY655408 IVU655398:IVU655408 JFQ655398:JFQ655408 JPM655398:JPM655408 JZI655398:JZI655408 KJE655398:KJE655408 KTA655398:KTA655408 LCW655398:LCW655408 LMS655398:LMS655408 LWO655398:LWO655408 MGK655398:MGK655408 MQG655398:MQG655408 NAC655398:NAC655408 NJY655398:NJY655408 NTU655398:NTU655408 ODQ655398:ODQ655408 ONM655398:ONM655408 OXI655398:OXI655408 PHE655398:PHE655408 PRA655398:PRA655408 QAW655398:QAW655408 QKS655398:QKS655408 QUO655398:QUO655408 REK655398:REK655408 ROG655398:ROG655408 RYC655398:RYC655408 SHY655398:SHY655408 SRU655398:SRU655408 TBQ655398:TBQ655408 TLM655398:TLM655408 TVI655398:TVI655408 UFE655398:UFE655408 UPA655398:UPA655408 UYW655398:UYW655408 VIS655398:VIS655408 VSO655398:VSO655408 WCK655398:WCK655408 WMG655398:WMG655408 WWC655398:WWC655408 U720934:U720944 JQ720934:JQ720944 TM720934:TM720944 ADI720934:ADI720944 ANE720934:ANE720944 AXA720934:AXA720944 BGW720934:BGW720944 BQS720934:BQS720944 CAO720934:CAO720944 CKK720934:CKK720944 CUG720934:CUG720944 DEC720934:DEC720944 DNY720934:DNY720944 DXU720934:DXU720944 EHQ720934:EHQ720944 ERM720934:ERM720944 FBI720934:FBI720944 FLE720934:FLE720944 FVA720934:FVA720944 GEW720934:GEW720944 GOS720934:GOS720944 GYO720934:GYO720944 HIK720934:HIK720944 HSG720934:HSG720944 ICC720934:ICC720944 ILY720934:ILY720944 IVU720934:IVU720944 JFQ720934:JFQ720944 JPM720934:JPM720944 JZI720934:JZI720944 KJE720934:KJE720944 KTA720934:KTA720944 LCW720934:LCW720944 LMS720934:LMS720944 LWO720934:LWO720944 MGK720934:MGK720944 MQG720934:MQG720944 NAC720934:NAC720944 NJY720934:NJY720944 NTU720934:NTU720944 ODQ720934:ODQ720944 ONM720934:ONM720944 OXI720934:OXI720944 PHE720934:PHE720944 PRA720934:PRA720944 QAW720934:QAW720944 QKS720934:QKS720944 QUO720934:QUO720944 REK720934:REK720944 ROG720934:ROG720944 RYC720934:RYC720944 SHY720934:SHY720944 SRU720934:SRU720944 TBQ720934:TBQ720944 TLM720934:TLM720944 TVI720934:TVI720944 UFE720934:UFE720944 UPA720934:UPA720944 UYW720934:UYW720944 VIS720934:VIS720944 VSO720934:VSO720944 WCK720934:WCK720944 WMG720934:WMG720944 WWC720934:WWC720944 U786470:U786480 JQ786470:JQ786480 TM786470:TM786480 ADI786470:ADI786480 ANE786470:ANE786480 AXA786470:AXA786480 BGW786470:BGW786480 BQS786470:BQS786480 CAO786470:CAO786480 CKK786470:CKK786480 CUG786470:CUG786480 DEC786470:DEC786480 DNY786470:DNY786480 DXU786470:DXU786480 EHQ786470:EHQ786480 ERM786470:ERM786480 FBI786470:FBI786480 FLE786470:FLE786480 FVA786470:FVA786480 GEW786470:GEW786480 GOS786470:GOS786480 GYO786470:GYO786480 HIK786470:HIK786480 HSG786470:HSG786480 ICC786470:ICC786480 ILY786470:ILY786480 IVU786470:IVU786480 JFQ786470:JFQ786480 JPM786470:JPM786480 JZI786470:JZI786480 KJE786470:KJE786480 KTA786470:KTA786480 LCW786470:LCW786480 LMS786470:LMS786480 LWO786470:LWO786480 MGK786470:MGK786480 MQG786470:MQG786480 NAC786470:NAC786480 NJY786470:NJY786480 NTU786470:NTU786480 ODQ786470:ODQ786480 ONM786470:ONM786480 OXI786470:OXI786480 PHE786470:PHE786480 PRA786470:PRA786480 QAW786470:QAW786480 QKS786470:QKS786480 QUO786470:QUO786480 REK786470:REK786480 ROG786470:ROG786480 RYC786470:RYC786480 SHY786470:SHY786480 SRU786470:SRU786480 TBQ786470:TBQ786480 TLM786470:TLM786480 TVI786470:TVI786480 UFE786470:UFE786480 UPA786470:UPA786480 UYW786470:UYW786480 VIS786470:VIS786480 VSO786470:VSO786480 WCK786470:WCK786480 WMG786470:WMG786480 WWC786470:WWC786480 U852006:U852016 JQ852006:JQ852016 TM852006:TM852016 ADI852006:ADI852016 ANE852006:ANE852016 AXA852006:AXA852016 BGW852006:BGW852016 BQS852006:BQS852016 CAO852006:CAO852016 CKK852006:CKK852016 CUG852006:CUG852016 DEC852006:DEC852016 DNY852006:DNY852016 DXU852006:DXU852016 EHQ852006:EHQ852016 ERM852006:ERM852016 FBI852006:FBI852016 FLE852006:FLE852016 FVA852006:FVA852016 GEW852006:GEW852016 GOS852006:GOS852016 GYO852006:GYO852016 HIK852006:HIK852016 HSG852006:HSG852016 ICC852006:ICC852016 ILY852006:ILY852016 IVU852006:IVU852016 JFQ852006:JFQ852016 JPM852006:JPM852016 JZI852006:JZI852016 KJE852006:KJE852016 KTA852006:KTA852016 LCW852006:LCW852016 LMS852006:LMS852016 LWO852006:LWO852016 MGK852006:MGK852016 MQG852006:MQG852016 NAC852006:NAC852016 NJY852006:NJY852016 NTU852006:NTU852016 ODQ852006:ODQ852016 ONM852006:ONM852016 OXI852006:OXI852016 PHE852006:PHE852016 PRA852006:PRA852016 QAW852006:QAW852016 QKS852006:QKS852016 QUO852006:QUO852016 REK852006:REK852016 ROG852006:ROG852016 RYC852006:RYC852016 SHY852006:SHY852016 SRU852006:SRU852016 TBQ852006:TBQ852016 TLM852006:TLM852016 TVI852006:TVI852016 UFE852006:UFE852016 UPA852006:UPA852016 UYW852006:UYW852016 VIS852006:VIS852016 VSO852006:VSO852016 WCK852006:WCK852016 WMG852006:WMG852016 WWC852006:WWC852016 U917542:U917552 JQ917542:JQ917552 TM917542:TM917552 ADI917542:ADI917552 ANE917542:ANE917552 AXA917542:AXA917552 BGW917542:BGW917552 BQS917542:BQS917552 CAO917542:CAO917552 CKK917542:CKK917552 CUG917542:CUG917552 DEC917542:DEC917552 DNY917542:DNY917552 DXU917542:DXU917552 EHQ917542:EHQ917552 ERM917542:ERM917552 FBI917542:FBI917552 FLE917542:FLE917552 FVA917542:FVA917552 GEW917542:GEW917552 GOS917542:GOS917552 GYO917542:GYO917552 HIK917542:HIK917552 HSG917542:HSG917552 ICC917542:ICC917552 ILY917542:ILY917552 IVU917542:IVU917552 JFQ917542:JFQ917552 JPM917542:JPM917552 JZI917542:JZI917552 KJE917542:KJE917552 KTA917542:KTA917552 LCW917542:LCW917552 LMS917542:LMS917552 LWO917542:LWO917552 MGK917542:MGK917552 MQG917542:MQG917552 NAC917542:NAC917552 NJY917542:NJY917552 NTU917542:NTU917552 ODQ917542:ODQ917552 ONM917542:ONM917552 OXI917542:OXI917552 PHE917542:PHE917552 PRA917542:PRA917552 QAW917542:QAW917552 QKS917542:QKS917552 QUO917542:QUO917552 REK917542:REK917552 ROG917542:ROG917552 RYC917542:RYC917552 SHY917542:SHY917552 SRU917542:SRU917552 TBQ917542:TBQ917552 TLM917542:TLM917552 TVI917542:TVI917552 UFE917542:UFE917552 UPA917542:UPA917552 UYW917542:UYW917552 VIS917542:VIS917552 VSO917542:VSO917552 WCK917542:WCK917552 WMG917542:WMG917552 WWC917542:WWC917552 U983078:U983088 JQ983078:JQ983088 TM983078:TM983088 ADI983078:ADI983088 ANE983078:ANE983088 AXA983078:AXA983088 BGW983078:BGW983088 BQS983078:BQS983088 CAO983078:CAO983088 CKK983078:CKK983088 CUG983078:CUG983088 DEC983078:DEC983088 DNY983078:DNY983088 DXU983078:DXU983088 EHQ983078:EHQ983088 ERM983078:ERM983088 FBI983078:FBI983088 FLE983078:FLE983088 FVA983078:FVA983088 GEW983078:GEW983088 GOS983078:GOS983088 GYO983078:GYO983088 HIK983078:HIK983088 HSG983078:HSG983088 ICC983078:ICC983088 ILY983078:ILY983088 IVU983078:IVU983088 JFQ983078:JFQ983088 JPM983078:JPM983088 JZI983078:JZI983088 KJE983078:KJE983088 KTA983078:KTA983088 LCW983078:LCW983088 LMS983078:LMS983088 LWO983078:LWO983088 MGK983078:MGK983088 MQG983078:MQG983088 NAC983078:NAC983088 NJY983078:NJY983088 NTU983078:NTU983088 ODQ983078:ODQ983088 ONM983078:ONM983088 OXI983078:OXI983088 PHE983078:PHE983088 PRA983078:PRA983088 QAW983078:QAW983088 QKS983078:QKS983088 QUO983078:QUO983088 REK983078:REK983088 ROG983078:ROG983088 RYC983078:RYC983088 SHY983078:SHY983088 SRU983078:SRU983088 TBQ983078:TBQ983088 TLM983078:TLM983088 TVI983078:TVI983088 UFE983078:UFE983088 UPA983078:UPA983088 UYW983078:UYW983088 VIS983078:VIS983088 VSO983078:VSO983088 WCK983078:WCK983088 WMG983078:WMG983088 WWC983078:WWC983088 V39:V48 JR39:JR48 TN39:TN48 ADJ39:ADJ48 ANF39:ANF48 AXB39:AXB48 BGX39:BGX48 BQT39:BQT48 CAP39:CAP48 CKL39:CKL48 CUH39:CUH48 DED39:DED48 DNZ39:DNZ48 DXV39:DXV48 EHR39:EHR48 ERN39:ERN48 FBJ39:FBJ48 FLF39:FLF48 FVB39:FVB48 GEX39:GEX48 GOT39:GOT48 GYP39:GYP48 HIL39:HIL48 HSH39:HSH48 ICD39:ICD48 ILZ39:ILZ48 IVV39:IVV48 JFR39:JFR48 JPN39:JPN48 JZJ39:JZJ48 KJF39:KJF48 KTB39:KTB48 LCX39:LCX48 LMT39:LMT48 LWP39:LWP48 MGL39:MGL48 MQH39:MQH48 NAD39:NAD48 NJZ39:NJZ48 NTV39:NTV48 ODR39:ODR48 ONN39:ONN48 OXJ39:OXJ48 PHF39:PHF48 PRB39:PRB48 QAX39:QAX48 QKT39:QKT48 QUP39:QUP48 REL39:REL48 ROH39:ROH48 RYD39:RYD48 SHZ39:SHZ48 SRV39:SRV48 TBR39:TBR48 TLN39:TLN48 TVJ39:TVJ48 UFF39:UFF48 UPB39:UPB48 UYX39:UYX48 VIT39:VIT48 VSP39:VSP48 WCL39:WCL48 WMH39:WMH48 WWD39:WWD48 V65575:V65584 JR65575:JR65584 TN65575:TN65584 ADJ65575:ADJ65584 ANF65575:ANF65584 AXB65575:AXB65584 BGX65575:BGX65584 BQT65575:BQT65584 CAP65575:CAP65584 CKL65575:CKL65584 CUH65575:CUH65584 DED65575:DED65584 DNZ65575:DNZ65584 DXV65575:DXV65584 EHR65575:EHR65584 ERN65575:ERN65584 FBJ65575:FBJ65584 FLF65575:FLF65584 FVB65575:FVB65584 GEX65575:GEX65584 GOT65575:GOT65584 GYP65575:GYP65584 HIL65575:HIL65584 HSH65575:HSH65584 ICD65575:ICD65584 ILZ65575:ILZ65584 IVV65575:IVV65584 JFR65575:JFR65584 JPN65575:JPN65584 JZJ65575:JZJ65584 KJF65575:KJF65584 KTB65575:KTB65584 LCX65575:LCX65584 LMT65575:LMT65584 LWP65575:LWP65584 MGL65575:MGL65584 MQH65575:MQH65584 NAD65575:NAD65584 NJZ65575:NJZ65584 NTV65575:NTV65584 ODR65575:ODR65584 ONN65575:ONN65584 OXJ65575:OXJ65584 PHF65575:PHF65584 PRB65575:PRB65584 QAX65575:QAX65584 QKT65575:QKT65584 QUP65575:QUP65584 REL65575:REL65584 ROH65575:ROH65584 RYD65575:RYD65584 SHZ65575:SHZ65584 SRV65575:SRV65584 TBR65575:TBR65584 TLN65575:TLN65584 TVJ65575:TVJ65584 UFF65575:UFF65584 UPB65575:UPB65584 UYX65575:UYX65584 VIT65575:VIT65584 VSP65575:VSP65584 WCL65575:WCL65584 WMH65575:WMH65584 WWD65575:WWD65584 V131111:V131120 JR131111:JR131120 TN131111:TN131120 ADJ131111:ADJ131120 ANF131111:ANF131120 AXB131111:AXB131120 BGX131111:BGX131120 BQT131111:BQT131120 CAP131111:CAP131120 CKL131111:CKL131120 CUH131111:CUH131120 DED131111:DED131120 DNZ131111:DNZ131120 DXV131111:DXV131120 EHR131111:EHR131120 ERN131111:ERN131120 FBJ131111:FBJ131120 FLF131111:FLF131120 FVB131111:FVB131120 GEX131111:GEX131120 GOT131111:GOT131120 GYP131111:GYP131120 HIL131111:HIL131120 HSH131111:HSH131120 ICD131111:ICD131120 ILZ131111:ILZ131120 IVV131111:IVV131120 JFR131111:JFR131120 JPN131111:JPN131120 JZJ131111:JZJ131120 KJF131111:KJF131120 KTB131111:KTB131120 LCX131111:LCX131120 LMT131111:LMT131120 LWP131111:LWP131120 MGL131111:MGL131120 MQH131111:MQH131120 NAD131111:NAD131120 NJZ131111:NJZ131120 NTV131111:NTV131120 ODR131111:ODR131120 ONN131111:ONN131120 OXJ131111:OXJ131120 PHF131111:PHF131120 PRB131111:PRB131120 QAX131111:QAX131120 QKT131111:QKT131120 QUP131111:QUP131120 REL131111:REL131120 ROH131111:ROH131120 RYD131111:RYD131120 SHZ131111:SHZ131120 SRV131111:SRV131120 TBR131111:TBR131120 TLN131111:TLN131120 TVJ131111:TVJ131120 UFF131111:UFF131120 UPB131111:UPB131120 UYX131111:UYX131120 VIT131111:VIT131120 VSP131111:VSP131120 WCL131111:WCL131120 WMH131111:WMH131120 WWD131111:WWD131120 V196647:V196656 JR196647:JR196656 TN196647:TN196656 ADJ196647:ADJ196656 ANF196647:ANF196656 AXB196647:AXB196656 BGX196647:BGX196656 BQT196647:BQT196656 CAP196647:CAP196656 CKL196647:CKL196656 CUH196647:CUH196656 DED196647:DED196656 DNZ196647:DNZ196656 DXV196647:DXV196656 EHR196647:EHR196656 ERN196647:ERN196656 FBJ196647:FBJ196656 FLF196647:FLF196656 FVB196647:FVB196656 GEX196647:GEX196656 GOT196647:GOT196656 GYP196647:GYP196656 HIL196647:HIL196656 HSH196647:HSH196656 ICD196647:ICD196656 ILZ196647:ILZ196656 IVV196647:IVV196656 JFR196647:JFR196656 JPN196647:JPN196656 JZJ196647:JZJ196656 KJF196647:KJF196656 KTB196647:KTB196656 LCX196647:LCX196656 LMT196647:LMT196656 LWP196647:LWP196656 MGL196647:MGL196656 MQH196647:MQH196656 NAD196647:NAD196656 NJZ196647:NJZ196656 NTV196647:NTV196656 ODR196647:ODR196656 ONN196647:ONN196656 OXJ196647:OXJ196656 PHF196647:PHF196656 PRB196647:PRB196656 QAX196647:QAX196656 QKT196647:QKT196656 QUP196647:QUP196656 REL196647:REL196656 ROH196647:ROH196656 RYD196647:RYD196656 SHZ196647:SHZ196656 SRV196647:SRV196656 TBR196647:TBR196656 TLN196647:TLN196656 TVJ196647:TVJ196656 UFF196647:UFF196656 UPB196647:UPB196656 UYX196647:UYX196656 VIT196647:VIT196656 VSP196647:VSP196656 WCL196647:WCL196656 WMH196647:WMH196656 WWD196647:WWD196656 V262183:V262192 JR262183:JR262192 TN262183:TN262192 ADJ262183:ADJ262192 ANF262183:ANF262192 AXB262183:AXB262192 BGX262183:BGX262192 BQT262183:BQT262192 CAP262183:CAP262192 CKL262183:CKL262192 CUH262183:CUH262192 DED262183:DED262192 DNZ262183:DNZ262192 DXV262183:DXV262192 EHR262183:EHR262192 ERN262183:ERN262192 FBJ262183:FBJ262192 FLF262183:FLF262192 FVB262183:FVB262192 GEX262183:GEX262192 GOT262183:GOT262192 GYP262183:GYP262192 HIL262183:HIL262192 HSH262183:HSH262192 ICD262183:ICD262192 ILZ262183:ILZ262192 IVV262183:IVV262192 JFR262183:JFR262192 JPN262183:JPN262192 JZJ262183:JZJ262192 KJF262183:KJF262192 KTB262183:KTB262192 LCX262183:LCX262192 LMT262183:LMT262192 LWP262183:LWP262192 MGL262183:MGL262192 MQH262183:MQH262192 NAD262183:NAD262192 NJZ262183:NJZ262192 NTV262183:NTV262192 ODR262183:ODR262192 ONN262183:ONN262192 OXJ262183:OXJ262192 PHF262183:PHF262192 PRB262183:PRB262192 QAX262183:QAX262192 QKT262183:QKT262192 QUP262183:QUP262192 REL262183:REL262192 ROH262183:ROH262192 RYD262183:RYD262192 SHZ262183:SHZ262192 SRV262183:SRV262192 TBR262183:TBR262192 TLN262183:TLN262192 TVJ262183:TVJ262192 UFF262183:UFF262192 UPB262183:UPB262192 UYX262183:UYX262192 VIT262183:VIT262192 VSP262183:VSP262192 WCL262183:WCL262192 WMH262183:WMH262192 WWD262183:WWD262192 V327719:V327728 JR327719:JR327728 TN327719:TN327728 ADJ327719:ADJ327728 ANF327719:ANF327728 AXB327719:AXB327728 BGX327719:BGX327728 BQT327719:BQT327728 CAP327719:CAP327728 CKL327719:CKL327728 CUH327719:CUH327728 DED327719:DED327728 DNZ327719:DNZ327728 DXV327719:DXV327728 EHR327719:EHR327728 ERN327719:ERN327728 FBJ327719:FBJ327728 FLF327719:FLF327728 FVB327719:FVB327728 GEX327719:GEX327728 GOT327719:GOT327728 GYP327719:GYP327728 HIL327719:HIL327728 HSH327719:HSH327728 ICD327719:ICD327728 ILZ327719:ILZ327728 IVV327719:IVV327728 JFR327719:JFR327728 JPN327719:JPN327728 JZJ327719:JZJ327728 KJF327719:KJF327728 KTB327719:KTB327728 LCX327719:LCX327728 LMT327719:LMT327728 LWP327719:LWP327728 MGL327719:MGL327728 MQH327719:MQH327728 NAD327719:NAD327728 NJZ327719:NJZ327728 NTV327719:NTV327728 ODR327719:ODR327728 ONN327719:ONN327728 OXJ327719:OXJ327728 PHF327719:PHF327728 PRB327719:PRB327728 QAX327719:QAX327728 QKT327719:QKT327728 QUP327719:QUP327728 REL327719:REL327728 ROH327719:ROH327728 RYD327719:RYD327728 SHZ327719:SHZ327728 SRV327719:SRV327728 TBR327719:TBR327728 TLN327719:TLN327728 TVJ327719:TVJ327728 UFF327719:UFF327728 UPB327719:UPB327728 UYX327719:UYX327728 VIT327719:VIT327728 VSP327719:VSP327728 WCL327719:WCL327728 WMH327719:WMH327728 WWD327719:WWD327728 V393255:V393264 JR393255:JR393264 TN393255:TN393264 ADJ393255:ADJ393264 ANF393255:ANF393264 AXB393255:AXB393264 BGX393255:BGX393264 BQT393255:BQT393264 CAP393255:CAP393264 CKL393255:CKL393264 CUH393255:CUH393264 DED393255:DED393264 DNZ393255:DNZ393264 DXV393255:DXV393264 EHR393255:EHR393264 ERN393255:ERN393264 FBJ393255:FBJ393264 FLF393255:FLF393264 FVB393255:FVB393264 GEX393255:GEX393264 GOT393255:GOT393264 GYP393255:GYP393264 HIL393255:HIL393264 HSH393255:HSH393264 ICD393255:ICD393264 ILZ393255:ILZ393264 IVV393255:IVV393264 JFR393255:JFR393264 JPN393255:JPN393264 JZJ393255:JZJ393264 KJF393255:KJF393264 KTB393255:KTB393264 LCX393255:LCX393264 LMT393255:LMT393264 LWP393255:LWP393264 MGL393255:MGL393264 MQH393255:MQH393264 NAD393255:NAD393264 NJZ393255:NJZ393264 NTV393255:NTV393264 ODR393255:ODR393264 ONN393255:ONN393264 OXJ393255:OXJ393264 PHF393255:PHF393264 PRB393255:PRB393264 QAX393255:QAX393264 QKT393255:QKT393264 QUP393255:QUP393264 REL393255:REL393264 ROH393255:ROH393264 RYD393255:RYD393264 SHZ393255:SHZ393264 SRV393255:SRV393264 TBR393255:TBR393264 TLN393255:TLN393264 TVJ393255:TVJ393264 UFF393255:UFF393264 UPB393255:UPB393264 UYX393255:UYX393264 VIT393255:VIT393264 VSP393255:VSP393264 WCL393255:WCL393264 WMH393255:WMH393264 WWD393255:WWD393264 V458791:V458800 JR458791:JR458800 TN458791:TN458800 ADJ458791:ADJ458800 ANF458791:ANF458800 AXB458791:AXB458800 BGX458791:BGX458800 BQT458791:BQT458800 CAP458791:CAP458800 CKL458791:CKL458800 CUH458791:CUH458800 DED458791:DED458800 DNZ458791:DNZ458800 DXV458791:DXV458800 EHR458791:EHR458800 ERN458791:ERN458800 FBJ458791:FBJ458800 FLF458791:FLF458800 FVB458791:FVB458800 GEX458791:GEX458800 GOT458791:GOT458800 GYP458791:GYP458800 HIL458791:HIL458800 HSH458791:HSH458800 ICD458791:ICD458800 ILZ458791:ILZ458800 IVV458791:IVV458800 JFR458791:JFR458800 JPN458791:JPN458800 JZJ458791:JZJ458800 KJF458791:KJF458800 KTB458791:KTB458800 LCX458791:LCX458800 LMT458791:LMT458800 LWP458791:LWP458800 MGL458791:MGL458800 MQH458791:MQH458800 NAD458791:NAD458800 NJZ458791:NJZ458800 NTV458791:NTV458800 ODR458791:ODR458800 ONN458791:ONN458800 OXJ458791:OXJ458800 PHF458791:PHF458800 PRB458791:PRB458800 QAX458791:QAX458800 QKT458791:QKT458800 QUP458791:QUP458800 REL458791:REL458800 ROH458791:ROH458800 RYD458791:RYD458800 SHZ458791:SHZ458800 SRV458791:SRV458800 TBR458791:TBR458800 TLN458791:TLN458800 TVJ458791:TVJ458800 UFF458791:UFF458800 UPB458791:UPB458800 UYX458791:UYX458800 VIT458791:VIT458800 VSP458791:VSP458800 WCL458791:WCL458800 WMH458791:WMH458800 WWD458791:WWD458800 V524327:V524336 JR524327:JR524336 TN524327:TN524336 ADJ524327:ADJ524336 ANF524327:ANF524336 AXB524327:AXB524336 BGX524327:BGX524336 BQT524327:BQT524336 CAP524327:CAP524336 CKL524327:CKL524336 CUH524327:CUH524336 DED524327:DED524336 DNZ524327:DNZ524336 DXV524327:DXV524336 EHR524327:EHR524336 ERN524327:ERN524336 FBJ524327:FBJ524336 FLF524327:FLF524336 FVB524327:FVB524336 GEX524327:GEX524336 GOT524327:GOT524336 GYP524327:GYP524336 HIL524327:HIL524336 HSH524327:HSH524336 ICD524327:ICD524336 ILZ524327:ILZ524336 IVV524327:IVV524336 JFR524327:JFR524336 JPN524327:JPN524336 JZJ524327:JZJ524336 KJF524327:KJF524336 KTB524327:KTB524336 LCX524327:LCX524336 LMT524327:LMT524336 LWP524327:LWP524336 MGL524327:MGL524336 MQH524327:MQH524336 NAD524327:NAD524336 NJZ524327:NJZ524336 NTV524327:NTV524336 ODR524327:ODR524336 ONN524327:ONN524336 OXJ524327:OXJ524336 PHF524327:PHF524336 PRB524327:PRB524336 QAX524327:QAX524336 QKT524327:QKT524336 QUP524327:QUP524336 REL524327:REL524336 ROH524327:ROH524336 RYD524327:RYD524336 SHZ524327:SHZ524336 SRV524327:SRV524336 TBR524327:TBR524336 TLN524327:TLN524336 TVJ524327:TVJ524336 UFF524327:UFF524336 UPB524327:UPB524336 UYX524327:UYX524336 VIT524327:VIT524336 VSP524327:VSP524336 WCL524327:WCL524336 WMH524327:WMH524336 WWD524327:WWD524336 V589863:V589872 JR589863:JR589872 TN589863:TN589872 ADJ589863:ADJ589872 ANF589863:ANF589872 AXB589863:AXB589872 BGX589863:BGX589872 BQT589863:BQT589872 CAP589863:CAP589872 CKL589863:CKL589872 CUH589863:CUH589872 DED589863:DED589872 DNZ589863:DNZ589872 DXV589863:DXV589872 EHR589863:EHR589872 ERN589863:ERN589872 FBJ589863:FBJ589872 FLF589863:FLF589872 FVB589863:FVB589872 GEX589863:GEX589872 GOT589863:GOT589872 GYP589863:GYP589872 HIL589863:HIL589872 HSH589863:HSH589872 ICD589863:ICD589872 ILZ589863:ILZ589872 IVV589863:IVV589872 JFR589863:JFR589872 JPN589863:JPN589872 JZJ589863:JZJ589872 KJF589863:KJF589872 KTB589863:KTB589872 LCX589863:LCX589872 LMT589863:LMT589872 LWP589863:LWP589872 MGL589863:MGL589872 MQH589863:MQH589872 NAD589863:NAD589872 NJZ589863:NJZ589872 NTV589863:NTV589872 ODR589863:ODR589872 ONN589863:ONN589872 OXJ589863:OXJ589872 PHF589863:PHF589872 PRB589863:PRB589872 QAX589863:QAX589872 QKT589863:QKT589872 QUP589863:QUP589872 REL589863:REL589872 ROH589863:ROH589872 RYD589863:RYD589872 SHZ589863:SHZ589872 SRV589863:SRV589872 TBR589863:TBR589872 TLN589863:TLN589872 TVJ589863:TVJ589872 UFF589863:UFF589872 UPB589863:UPB589872 UYX589863:UYX589872 VIT589863:VIT589872 VSP589863:VSP589872 WCL589863:WCL589872 WMH589863:WMH589872 WWD589863:WWD589872 V655399:V655408 JR655399:JR655408 TN655399:TN655408 ADJ655399:ADJ655408 ANF655399:ANF655408 AXB655399:AXB655408 BGX655399:BGX655408 BQT655399:BQT655408 CAP655399:CAP655408 CKL655399:CKL655408 CUH655399:CUH655408 DED655399:DED655408 DNZ655399:DNZ655408 DXV655399:DXV655408 EHR655399:EHR655408 ERN655399:ERN655408 FBJ655399:FBJ655408 FLF655399:FLF655408 FVB655399:FVB655408 GEX655399:GEX655408 GOT655399:GOT655408 GYP655399:GYP655408 HIL655399:HIL655408 HSH655399:HSH655408 ICD655399:ICD655408 ILZ655399:ILZ655408 IVV655399:IVV655408 JFR655399:JFR655408 JPN655399:JPN655408 JZJ655399:JZJ655408 KJF655399:KJF655408 KTB655399:KTB655408 LCX655399:LCX655408 LMT655399:LMT655408 LWP655399:LWP655408 MGL655399:MGL655408 MQH655399:MQH655408 NAD655399:NAD655408 NJZ655399:NJZ655408 NTV655399:NTV655408 ODR655399:ODR655408 ONN655399:ONN655408 OXJ655399:OXJ655408 PHF655399:PHF655408 PRB655399:PRB655408 QAX655399:QAX655408 QKT655399:QKT655408 QUP655399:QUP655408 REL655399:REL655408 ROH655399:ROH655408 RYD655399:RYD655408 SHZ655399:SHZ655408 SRV655399:SRV655408 TBR655399:TBR655408 TLN655399:TLN655408 TVJ655399:TVJ655408 UFF655399:UFF655408 UPB655399:UPB655408 UYX655399:UYX655408 VIT655399:VIT655408 VSP655399:VSP655408 WCL655399:WCL655408 WMH655399:WMH655408 WWD655399:WWD655408 V720935:V720944 JR720935:JR720944 TN720935:TN720944 ADJ720935:ADJ720944 ANF720935:ANF720944 AXB720935:AXB720944 BGX720935:BGX720944 BQT720935:BQT720944 CAP720935:CAP720944 CKL720935:CKL720944 CUH720935:CUH720944 DED720935:DED720944 DNZ720935:DNZ720944 DXV720935:DXV720944 EHR720935:EHR720944 ERN720935:ERN720944 FBJ720935:FBJ720944 FLF720935:FLF720944 FVB720935:FVB720944 GEX720935:GEX720944 GOT720935:GOT720944 GYP720935:GYP720944 HIL720935:HIL720944 HSH720935:HSH720944 ICD720935:ICD720944 ILZ720935:ILZ720944 IVV720935:IVV720944 JFR720935:JFR720944 JPN720935:JPN720944 JZJ720935:JZJ720944 KJF720935:KJF720944 KTB720935:KTB720944 LCX720935:LCX720944 LMT720935:LMT720944 LWP720935:LWP720944 MGL720935:MGL720944 MQH720935:MQH720944 NAD720935:NAD720944 NJZ720935:NJZ720944 NTV720935:NTV720944 ODR720935:ODR720944 ONN720935:ONN720944 OXJ720935:OXJ720944 PHF720935:PHF720944 PRB720935:PRB720944 QAX720935:QAX720944 QKT720935:QKT720944 QUP720935:QUP720944 REL720935:REL720944 ROH720935:ROH720944 RYD720935:RYD720944 SHZ720935:SHZ720944 SRV720935:SRV720944 TBR720935:TBR720944 TLN720935:TLN720944 TVJ720935:TVJ720944 UFF720935:UFF720944 UPB720935:UPB720944 UYX720935:UYX720944 VIT720935:VIT720944 VSP720935:VSP720944 WCL720935:WCL720944 WMH720935:WMH720944 WWD720935:WWD720944 V786471:V786480 JR786471:JR786480 TN786471:TN786480 ADJ786471:ADJ786480 ANF786471:ANF786480 AXB786471:AXB786480 BGX786471:BGX786480 BQT786471:BQT786480 CAP786471:CAP786480 CKL786471:CKL786480 CUH786471:CUH786480 DED786471:DED786480 DNZ786471:DNZ786480 DXV786471:DXV786480 EHR786471:EHR786480 ERN786471:ERN786480 FBJ786471:FBJ786480 FLF786471:FLF786480 FVB786471:FVB786480 GEX786471:GEX786480 GOT786471:GOT786480 GYP786471:GYP786480 HIL786471:HIL786480 HSH786471:HSH786480 ICD786471:ICD786480 ILZ786471:ILZ786480 IVV786471:IVV786480 JFR786471:JFR786480 JPN786471:JPN786480 JZJ786471:JZJ786480 KJF786471:KJF786480 KTB786471:KTB786480 LCX786471:LCX786480 LMT786471:LMT786480 LWP786471:LWP786480 MGL786471:MGL786480 MQH786471:MQH786480 NAD786471:NAD786480 NJZ786471:NJZ786480 NTV786471:NTV786480 ODR786471:ODR786480 ONN786471:ONN786480 OXJ786471:OXJ786480 PHF786471:PHF786480 PRB786471:PRB786480 QAX786471:QAX786480 QKT786471:QKT786480 QUP786471:QUP786480 REL786471:REL786480 ROH786471:ROH786480 RYD786471:RYD786480 SHZ786471:SHZ786480 SRV786471:SRV786480 TBR786471:TBR786480 TLN786471:TLN786480 TVJ786471:TVJ786480 UFF786471:UFF786480 UPB786471:UPB786480 UYX786471:UYX786480 VIT786471:VIT786480 VSP786471:VSP786480 WCL786471:WCL786480 WMH786471:WMH786480 WWD786471:WWD786480 V852007:V852016 JR852007:JR852016 TN852007:TN852016 ADJ852007:ADJ852016 ANF852007:ANF852016 AXB852007:AXB852016 BGX852007:BGX852016 BQT852007:BQT852016 CAP852007:CAP852016 CKL852007:CKL852016 CUH852007:CUH852016 DED852007:DED852016 DNZ852007:DNZ852016 DXV852007:DXV852016 EHR852007:EHR852016 ERN852007:ERN852016 FBJ852007:FBJ852016 FLF852007:FLF852016 FVB852007:FVB852016 GEX852007:GEX852016 GOT852007:GOT852016 GYP852007:GYP852016 HIL852007:HIL852016 HSH852007:HSH852016 ICD852007:ICD852016 ILZ852007:ILZ852016 IVV852007:IVV852016 JFR852007:JFR852016 JPN852007:JPN852016 JZJ852007:JZJ852016 KJF852007:KJF852016 KTB852007:KTB852016 LCX852007:LCX852016 LMT852007:LMT852016 LWP852007:LWP852016 MGL852007:MGL852016 MQH852007:MQH852016 NAD852007:NAD852016 NJZ852007:NJZ852016 NTV852007:NTV852016 ODR852007:ODR852016 ONN852007:ONN852016 OXJ852007:OXJ852016 PHF852007:PHF852016 PRB852007:PRB852016 QAX852007:QAX852016 QKT852007:QKT852016 QUP852007:QUP852016 REL852007:REL852016 ROH852007:ROH852016 RYD852007:RYD852016 SHZ852007:SHZ852016 SRV852007:SRV852016 TBR852007:TBR852016 TLN852007:TLN852016 TVJ852007:TVJ852016 UFF852007:UFF852016 UPB852007:UPB852016 UYX852007:UYX852016 VIT852007:VIT852016 VSP852007:VSP852016 WCL852007:WCL852016 WMH852007:WMH852016 WWD852007:WWD852016 V917543:V917552 JR917543:JR917552 TN917543:TN917552 ADJ917543:ADJ917552 ANF917543:ANF917552 AXB917543:AXB917552 BGX917543:BGX917552 BQT917543:BQT917552 CAP917543:CAP917552 CKL917543:CKL917552 CUH917543:CUH917552 DED917543:DED917552 DNZ917543:DNZ917552 DXV917543:DXV917552 EHR917543:EHR917552 ERN917543:ERN917552 FBJ917543:FBJ917552 FLF917543:FLF917552 FVB917543:FVB917552 GEX917543:GEX917552 GOT917543:GOT917552 GYP917543:GYP917552 HIL917543:HIL917552 HSH917543:HSH917552 ICD917543:ICD917552 ILZ917543:ILZ917552 IVV917543:IVV917552 JFR917543:JFR917552 JPN917543:JPN917552 JZJ917543:JZJ917552 KJF917543:KJF917552 KTB917543:KTB917552 LCX917543:LCX917552 LMT917543:LMT917552 LWP917543:LWP917552 MGL917543:MGL917552 MQH917543:MQH917552 NAD917543:NAD917552 NJZ917543:NJZ917552 NTV917543:NTV917552 ODR917543:ODR917552 ONN917543:ONN917552 OXJ917543:OXJ917552 PHF917543:PHF917552 PRB917543:PRB917552 QAX917543:QAX917552 QKT917543:QKT917552 QUP917543:QUP917552 REL917543:REL917552 ROH917543:ROH917552 RYD917543:RYD917552 SHZ917543:SHZ917552 SRV917543:SRV917552 TBR917543:TBR917552 TLN917543:TLN917552 TVJ917543:TVJ917552 UFF917543:UFF917552 UPB917543:UPB917552 UYX917543:UYX917552 VIT917543:VIT917552 VSP917543:VSP917552 WCL917543:WCL917552 WMH917543:WMH917552 WWD917543:WWD917552 V983079:V983088 JR983079:JR983088 TN983079:TN983088 ADJ983079:ADJ983088 ANF983079:ANF983088 AXB983079:AXB983088 BGX983079:BGX983088 BQT983079:BQT983088 CAP983079:CAP983088 CKL983079:CKL983088 CUH983079:CUH983088 DED983079:DED983088 DNZ983079:DNZ983088 DXV983079:DXV983088 EHR983079:EHR983088 ERN983079:ERN983088 FBJ983079:FBJ983088 FLF983079:FLF983088 FVB983079:FVB983088 GEX983079:GEX983088 GOT983079:GOT983088 GYP983079:GYP983088 HIL983079:HIL983088 HSH983079:HSH983088 ICD983079:ICD983088 ILZ983079:ILZ983088 IVV983079:IVV983088 JFR983079:JFR983088 JPN983079:JPN983088 JZJ983079:JZJ983088 KJF983079:KJF983088 KTB983079:KTB983088 LCX983079:LCX983088 LMT983079:LMT983088 LWP983079:LWP983088 MGL983079:MGL983088 MQH983079:MQH983088 NAD983079:NAD983088 NJZ983079:NJZ983088 NTV983079:NTV983088 ODR983079:ODR983088 ONN983079:ONN983088 OXJ983079:OXJ983088 PHF983079:PHF983088 PRB983079:PRB983088 QAX983079:QAX983088 QKT983079:QKT983088 QUP983079:QUP983088 REL983079:REL983088 ROH983079:ROH983088 RYD983079:RYD983088 SHZ983079:SHZ983088 SRV983079:SRV983088 TBR983079:TBR983088 TLN983079:TLN983088 TVJ983079:TVJ983088 UFF983079:UFF983088 UPB983079:UPB983088 UYX983079:UYX983088 VIT983079:VIT983088 VSP983079:VSP983088 WCL983079:WCL983088 WMH983079:WMH983088 WWD983079:WWD983088" xr:uid="{CB59D02F-12A3-48E1-95BF-9951947B58EF}">
      <formula1>"〇"</formula1>
    </dataValidation>
  </dataValidations>
  <pageMargins left="0.51181102362204722" right="0.51181102362204722" top="0.74803149606299213" bottom="0.74803149606299213" header="0.31496062992125984" footer="0.31496062992125984"/>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30243-F40E-4DC5-9561-6FEAFF753168}">
  <dimension ref="A1:AH116"/>
  <sheetViews>
    <sheetView view="pageBreakPreview" zoomScale="85" zoomScaleNormal="90" zoomScaleSheetLayoutView="85" workbookViewId="0">
      <selection activeCell="Q2" sqref="Q2:R3"/>
    </sheetView>
  </sheetViews>
  <sheetFormatPr defaultColWidth="6.625" defaultRowHeight="16.5" x14ac:dyDescent="0.4"/>
  <cols>
    <col min="1" max="34" width="2.375" style="661" customWidth="1"/>
    <col min="35" max="16384" width="6.625" style="661"/>
  </cols>
  <sheetData>
    <row r="1" spans="1:34" ht="36.6" customHeight="1" thickBot="1" x14ac:dyDescent="0.45">
      <c r="A1" s="667" t="s">
        <v>475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t="s">
        <v>445</v>
      </c>
      <c r="AE1" s="667" t="s">
        <v>445</v>
      </c>
      <c r="AF1" s="667"/>
      <c r="AG1" s="667"/>
      <c r="AH1" s="667"/>
    </row>
    <row r="2" spans="1:34" s="666" customFormat="1" ht="18" customHeight="1" x14ac:dyDescent="0.4">
      <c r="A2" s="1153" t="s">
        <v>745</v>
      </c>
      <c r="B2" s="1154"/>
      <c r="C2" s="1154"/>
      <c r="D2" s="1154"/>
      <c r="E2" s="1154"/>
      <c r="F2" s="1154"/>
      <c r="G2" s="1154"/>
      <c r="H2" s="1157" t="s">
        <v>476</v>
      </c>
      <c r="I2" s="1158"/>
      <c r="J2" s="1158"/>
      <c r="K2" s="1158"/>
      <c r="L2" s="1158"/>
      <c r="M2" s="1158"/>
      <c r="N2" s="1158"/>
      <c r="O2" s="1158"/>
      <c r="P2" s="1159"/>
      <c r="Q2" s="1163"/>
      <c r="R2" s="1164"/>
      <c r="S2" s="1157" t="s">
        <v>477</v>
      </c>
      <c r="T2" s="1158"/>
      <c r="U2" s="1158"/>
      <c r="V2" s="1158"/>
      <c r="W2" s="1158"/>
      <c r="X2" s="1158"/>
      <c r="Y2" s="1158"/>
      <c r="Z2" s="1158"/>
      <c r="AA2" s="1158"/>
      <c r="AB2" s="1158"/>
      <c r="AC2" s="1159"/>
      <c r="AD2" s="1163" t="s">
        <v>448</v>
      </c>
      <c r="AE2" s="1170"/>
      <c r="AF2" s="1164"/>
      <c r="AG2" s="1163"/>
      <c r="AH2" s="1167"/>
    </row>
    <row r="3" spans="1:34" s="666" customFormat="1" ht="18" customHeight="1" thickBot="1" x14ac:dyDescent="0.45">
      <c r="A3" s="1195"/>
      <c r="B3" s="1128"/>
      <c r="C3" s="1128"/>
      <c r="D3" s="1128"/>
      <c r="E3" s="1128"/>
      <c r="F3" s="1128"/>
      <c r="G3" s="1128"/>
      <c r="H3" s="1239"/>
      <c r="I3" s="1240"/>
      <c r="J3" s="1240"/>
      <c r="K3" s="1240"/>
      <c r="L3" s="1240"/>
      <c r="M3" s="1240"/>
      <c r="N3" s="1240"/>
      <c r="O3" s="1240"/>
      <c r="P3" s="1241"/>
      <c r="Q3" s="1089"/>
      <c r="R3" s="1091"/>
      <c r="S3" s="1239"/>
      <c r="T3" s="1240"/>
      <c r="U3" s="1240"/>
      <c r="V3" s="1240"/>
      <c r="W3" s="1240"/>
      <c r="X3" s="1240"/>
      <c r="Y3" s="1240"/>
      <c r="Z3" s="1240"/>
      <c r="AA3" s="1240"/>
      <c r="AB3" s="1240"/>
      <c r="AC3" s="1241"/>
      <c r="AD3" s="1120" t="s">
        <v>449</v>
      </c>
      <c r="AE3" s="1121"/>
      <c r="AF3" s="1123"/>
      <c r="AG3" s="1120"/>
      <c r="AH3" s="1122"/>
    </row>
    <row r="4" spans="1:34" s="654" customFormat="1" ht="15" customHeight="1" x14ac:dyDescent="0.4">
      <c r="A4" s="1144" t="s">
        <v>450</v>
      </c>
      <c r="B4" s="1145"/>
      <c r="C4" s="1134" t="s">
        <v>257</v>
      </c>
      <c r="D4" s="1135"/>
      <c r="E4" s="1135"/>
      <c r="F4" s="1135"/>
      <c r="G4" s="1136"/>
      <c r="H4" s="1242"/>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4"/>
    </row>
    <row r="5" spans="1:34" s="654" customFormat="1" ht="30" customHeight="1" x14ac:dyDescent="0.4">
      <c r="A5" s="1087"/>
      <c r="B5" s="1088"/>
      <c r="C5" s="1092" t="s">
        <v>451</v>
      </c>
      <c r="D5" s="1092"/>
      <c r="E5" s="1092"/>
      <c r="F5" s="1092"/>
      <c r="G5" s="1092"/>
      <c r="H5" s="111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7"/>
    </row>
    <row r="6" spans="1:34" s="654" customFormat="1" ht="15" customHeight="1" x14ac:dyDescent="0.4">
      <c r="A6" s="1087"/>
      <c r="B6" s="1088"/>
      <c r="C6" s="1092" t="s">
        <v>251</v>
      </c>
      <c r="D6" s="1092"/>
      <c r="E6" s="1092"/>
      <c r="F6" s="1092"/>
      <c r="G6" s="1092"/>
      <c r="H6" s="765" t="s">
        <v>260</v>
      </c>
      <c r="I6" s="766"/>
      <c r="J6" s="766"/>
      <c r="K6" s="766"/>
      <c r="L6" s="1245"/>
      <c r="M6" s="1245"/>
      <c r="N6" s="611" t="s">
        <v>261</v>
      </c>
      <c r="O6" s="1245"/>
      <c r="P6" s="1245"/>
      <c r="Q6" s="293" t="s">
        <v>231</v>
      </c>
      <c r="R6" s="766"/>
      <c r="S6" s="766"/>
      <c r="T6" s="766"/>
      <c r="U6" s="766"/>
      <c r="V6" s="766"/>
      <c r="W6" s="766"/>
      <c r="X6" s="766"/>
      <c r="Y6" s="766"/>
      <c r="Z6" s="766"/>
      <c r="AA6" s="766"/>
      <c r="AB6" s="766"/>
      <c r="AC6" s="766"/>
      <c r="AD6" s="766"/>
      <c r="AE6" s="766"/>
      <c r="AF6" s="766"/>
      <c r="AG6" s="766"/>
      <c r="AH6" s="823"/>
    </row>
    <row r="7" spans="1:34" s="654" customFormat="1" ht="15" customHeight="1" x14ac:dyDescent="0.4">
      <c r="A7" s="1087"/>
      <c r="B7" s="1088"/>
      <c r="C7" s="1092"/>
      <c r="D7" s="1092"/>
      <c r="E7" s="1092"/>
      <c r="F7" s="1092"/>
      <c r="G7" s="1092"/>
      <c r="H7" s="816"/>
      <c r="I7" s="824"/>
      <c r="J7" s="824"/>
      <c r="K7" s="824"/>
      <c r="L7" s="330" t="s">
        <v>262</v>
      </c>
      <c r="M7" s="330" t="s">
        <v>263</v>
      </c>
      <c r="N7" s="824"/>
      <c r="O7" s="824"/>
      <c r="P7" s="824"/>
      <c r="Q7" s="824"/>
      <c r="R7" s="824"/>
      <c r="S7" s="824"/>
      <c r="T7" s="824"/>
      <c r="U7" s="824"/>
      <c r="V7" s="330" t="s">
        <v>264</v>
      </c>
      <c r="W7" s="330" t="s">
        <v>265</v>
      </c>
      <c r="X7" s="824"/>
      <c r="Y7" s="824"/>
      <c r="Z7" s="824"/>
      <c r="AA7" s="824"/>
      <c r="AB7" s="824"/>
      <c r="AC7" s="824"/>
      <c r="AD7" s="824"/>
      <c r="AE7" s="824"/>
      <c r="AF7" s="824"/>
      <c r="AG7" s="824"/>
      <c r="AH7" s="825"/>
    </row>
    <row r="8" spans="1:34" s="654" customFormat="1" ht="15" customHeight="1" x14ac:dyDescent="0.4">
      <c r="A8" s="1087"/>
      <c r="B8" s="1088"/>
      <c r="C8" s="1092"/>
      <c r="D8" s="1092"/>
      <c r="E8" s="1092"/>
      <c r="F8" s="1092"/>
      <c r="G8" s="1092"/>
      <c r="H8" s="816"/>
      <c r="I8" s="824"/>
      <c r="J8" s="824"/>
      <c r="K8" s="824"/>
      <c r="L8" s="330" t="s">
        <v>266</v>
      </c>
      <c r="M8" s="330" t="s">
        <v>267</v>
      </c>
      <c r="N8" s="824"/>
      <c r="O8" s="824"/>
      <c r="P8" s="824"/>
      <c r="Q8" s="824"/>
      <c r="R8" s="824"/>
      <c r="S8" s="824"/>
      <c r="T8" s="824"/>
      <c r="U8" s="824"/>
      <c r="V8" s="330" t="s">
        <v>268</v>
      </c>
      <c r="W8" s="330" t="s">
        <v>269</v>
      </c>
      <c r="X8" s="824"/>
      <c r="Y8" s="824"/>
      <c r="Z8" s="824"/>
      <c r="AA8" s="824"/>
      <c r="AB8" s="824"/>
      <c r="AC8" s="824"/>
      <c r="AD8" s="824"/>
      <c r="AE8" s="824"/>
      <c r="AF8" s="824"/>
      <c r="AG8" s="824"/>
      <c r="AH8" s="825"/>
    </row>
    <row r="9" spans="1:34" s="654" customFormat="1" ht="18.95" customHeight="1" x14ac:dyDescent="0.4">
      <c r="A9" s="1087"/>
      <c r="B9" s="1088"/>
      <c r="C9" s="1092"/>
      <c r="D9" s="1092"/>
      <c r="E9" s="1092"/>
      <c r="F9" s="1092"/>
      <c r="G9" s="1092"/>
      <c r="H9" s="826"/>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8"/>
    </row>
    <row r="10" spans="1:34" s="654" customFormat="1" ht="15" customHeight="1" x14ac:dyDescent="0.4">
      <c r="A10" s="1087"/>
      <c r="B10" s="1088"/>
      <c r="C10" s="1092" t="s">
        <v>452</v>
      </c>
      <c r="D10" s="1092"/>
      <c r="E10" s="1092"/>
      <c r="F10" s="1092"/>
      <c r="G10" s="1092"/>
      <c r="H10" s="1082" t="s">
        <v>271</v>
      </c>
      <c r="I10" s="1083"/>
      <c r="J10" s="1084"/>
      <c r="K10" s="804"/>
      <c r="L10" s="805"/>
      <c r="M10" s="805"/>
      <c r="N10" s="805"/>
      <c r="O10" s="805"/>
      <c r="P10" s="805"/>
      <c r="Q10" s="300" t="s">
        <v>272</v>
      </c>
      <c r="R10" s="301"/>
      <c r="S10" s="806"/>
      <c r="T10" s="806"/>
      <c r="U10" s="807"/>
      <c r="V10" s="1082" t="s">
        <v>273</v>
      </c>
      <c r="W10" s="1083"/>
      <c r="X10" s="1084"/>
      <c r="Y10" s="1257"/>
      <c r="Z10" s="1258"/>
      <c r="AA10" s="1258"/>
      <c r="AB10" s="1258"/>
      <c r="AC10" s="1258"/>
      <c r="AD10" s="1258"/>
      <c r="AE10" s="1258"/>
      <c r="AF10" s="1258"/>
      <c r="AG10" s="1258"/>
      <c r="AH10" s="1259"/>
    </row>
    <row r="11" spans="1:34" s="654" customFormat="1" ht="15" customHeight="1" x14ac:dyDescent="0.4">
      <c r="A11" s="1087"/>
      <c r="B11" s="1088"/>
      <c r="C11" s="1092"/>
      <c r="D11" s="1092"/>
      <c r="E11" s="1092"/>
      <c r="F11" s="1092"/>
      <c r="G11" s="1092"/>
      <c r="H11" s="809" t="s">
        <v>274</v>
      </c>
      <c r="I11" s="809"/>
      <c r="J11" s="809"/>
      <c r="K11" s="1257"/>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9"/>
    </row>
    <row r="12" spans="1:34" s="654" customFormat="1" ht="15" customHeight="1" x14ac:dyDescent="0.4">
      <c r="A12" s="1265" t="s">
        <v>454</v>
      </c>
      <c r="B12" s="1266"/>
      <c r="C12" s="1092" t="s">
        <v>257</v>
      </c>
      <c r="D12" s="1092"/>
      <c r="E12" s="1092"/>
      <c r="F12" s="1092"/>
      <c r="G12" s="1092"/>
      <c r="H12" s="1263"/>
      <c r="I12" s="1263"/>
      <c r="J12" s="1263"/>
      <c r="K12" s="1263"/>
      <c r="L12" s="1263"/>
      <c r="M12" s="1263"/>
      <c r="N12" s="1263"/>
      <c r="O12" s="1263"/>
      <c r="P12" s="1092" t="s">
        <v>323</v>
      </c>
      <c r="Q12" s="1092"/>
      <c r="R12" s="1092"/>
      <c r="S12" s="765" t="s">
        <v>260</v>
      </c>
      <c r="T12" s="766"/>
      <c r="U12" s="766"/>
      <c r="V12" s="766"/>
      <c r="W12" s="1245"/>
      <c r="X12" s="1245"/>
      <c r="Y12" s="611" t="s">
        <v>261</v>
      </c>
      <c r="Z12" s="1245"/>
      <c r="AA12" s="1245"/>
      <c r="AB12" s="293" t="s">
        <v>231</v>
      </c>
      <c r="AC12" s="1098"/>
      <c r="AD12" s="1098"/>
      <c r="AE12" s="1098"/>
      <c r="AF12" s="1098"/>
      <c r="AG12" s="1098"/>
      <c r="AH12" s="1099"/>
    </row>
    <row r="13" spans="1:34" s="654" customFormat="1" ht="15" customHeight="1" x14ac:dyDescent="0.4">
      <c r="A13" s="1267"/>
      <c r="B13" s="1268"/>
      <c r="C13" s="1092" t="s">
        <v>455</v>
      </c>
      <c r="D13" s="1092"/>
      <c r="E13" s="1092"/>
      <c r="F13" s="1092"/>
      <c r="G13" s="1092"/>
      <c r="H13" s="1263"/>
      <c r="I13" s="1263"/>
      <c r="J13" s="1263"/>
      <c r="K13" s="1263"/>
      <c r="L13" s="1263"/>
      <c r="M13" s="1263"/>
      <c r="N13" s="1263"/>
      <c r="O13" s="1263"/>
      <c r="P13" s="1092"/>
      <c r="Q13" s="1092"/>
      <c r="R13" s="1092"/>
      <c r="S13" s="1100"/>
      <c r="T13" s="1101"/>
      <c r="U13" s="1101"/>
      <c r="V13" s="1101"/>
      <c r="W13" s="1101"/>
      <c r="X13" s="1101"/>
      <c r="Y13" s="1101"/>
      <c r="Z13" s="1101"/>
      <c r="AA13" s="1101"/>
      <c r="AB13" s="1101"/>
      <c r="AC13" s="1101"/>
      <c r="AD13" s="1101"/>
      <c r="AE13" s="1101"/>
      <c r="AF13" s="1101"/>
      <c r="AG13" s="1101"/>
      <c r="AH13" s="1102"/>
    </row>
    <row r="14" spans="1:34" s="654" customFormat="1" ht="15" customHeight="1" x14ac:dyDescent="0.4">
      <c r="A14" s="1267"/>
      <c r="B14" s="1268"/>
      <c r="C14" s="1092" t="s">
        <v>456</v>
      </c>
      <c r="D14" s="1092"/>
      <c r="E14" s="1092"/>
      <c r="F14" s="1092"/>
      <c r="G14" s="1092"/>
      <c r="H14" s="1264"/>
      <c r="I14" s="1264"/>
      <c r="J14" s="1264"/>
      <c r="K14" s="1264"/>
      <c r="L14" s="1264"/>
      <c r="M14" s="1264"/>
      <c r="N14" s="1264"/>
      <c r="O14" s="1264"/>
      <c r="P14" s="1092"/>
      <c r="Q14" s="1092"/>
      <c r="R14" s="1092"/>
      <c r="S14" s="1093"/>
      <c r="T14" s="1094"/>
      <c r="U14" s="1094"/>
      <c r="V14" s="1094"/>
      <c r="W14" s="1094"/>
      <c r="X14" s="1094"/>
      <c r="Y14" s="1094"/>
      <c r="Z14" s="1094"/>
      <c r="AA14" s="1094"/>
      <c r="AB14" s="1094"/>
      <c r="AC14" s="1094"/>
      <c r="AD14" s="1094"/>
      <c r="AE14" s="1094"/>
      <c r="AF14" s="1094"/>
      <c r="AG14" s="1094"/>
      <c r="AH14" s="1095"/>
    </row>
    <row r="15" spans="1:34" s="654" customFormat="1" ht="27" customHeight="1" x14ac:dyDescent="0.4">
      <c r="A15" s="1267"/>
      <c r="B15" s="1268"/>
      <c r="C15" s="1260" t="s">
        <v>478</v>
      </c>
      <c r="D15" s="1261"/>
      <c r="E15" s="1261"/>
      <c r="F15" s="1261"/>
      <c r="G15" s="1261"/>
      <c r="H15" s="1261"/>
      <c r="I15" s="1261"/>
      <c r="J15" s="1261"/>
      <c r="K15" s="1261"/>
      <c r="L15" s="1261"/>
      <c r="M15" s="1261"/>
      <c r="N15" s="1261"/>
      <c r="O15" s="1261"/>
      <c r="P15" s="1261"/>
      <c r="Q15" s="1261"/>
      <c r="R15" s="1262"/>
      <c r="S15" s="1116"/>
      <c r="T15" s="1096"/>
      <c r="U15" s="1096"/>
      <c r="V15" s="1096"/>
      <c r="W15" s="1096"/>
      <c r="X15" s="1096"/>
      <c r="Y15" s="1096"/>
      <c r="Z15" s="1096"/>
      <c r="AA15" s="1096"/>
      <c r="AB15" s="1096"/>
      <c r="AC15" s="1096"/>
      <c r="AD15" s="1096"/>
      <c r="AE15" s="1096"/>
      <c r="AF15" s="1096"/>
      <c r="AG15" s="1096"/>
      <c r="AH15" s="1097"/>
    </row>
    <row r="16" spans="1:34" s="654" customFormat="1" ht="15" customHeight="1" x14ac:dyDescent="0.4">
      <c r="A16" s="1267"/>
      <c r="B16" s="1268"/>
      <c r="C16" s="1107" t="s">
        <v>479</v>
      </c>
      <c r="D16" s="1108"/>
      <c r="E16" s="1108"/>
      <c r="F16" s="1108"/>
      <c r="G16" s="1108"/>
      <c r="H16" s="1108"/>
      <c r="I16" s="1108"/>
      <c r="J16" s="1109"/>
      <c r="K16" s="1120" t="s">
        <v>253</v>
      </c>
      <c r="L16" s="1121"/>
      <c r="M16" s="1121"/>
      <c r="N16" s="1121"/>
      <c r="O16" s="1121"/>
      <c r="P16" s="1121"/>
      <c r="Q16" s="1121"/>
      <c r="R16" s="1123"/>
      <c r="S16" s="1270"/>
      <c r="T16" s="1271"/>
      <c r="U16" s="1271"/>
      <c r="V16" s="1271"/>
      <c r="W16" s="1271"/>
      <c r="X16" s="1271"/>
      <c r="Y16" s="1271"/>
      <c r="Z16" s="1271"/>
      <c r="AA16" s="1271"/>
      <c r="AB16" s="1271"/>
      <c r="AC16" s="1271"/>
      <c r="AD16" s="1271"/>
      <c r="AE16" s="1271"/>
      <c r="AF16" s="1271"/>
      <c r="AG16" s="1271"/>
      <c r="AH16" s="1272"/>
    </row>
    <row r="17" spans="1:34" s="654" customFormat="1" ht="15" customHeight="1" x14ac:dyDescent="0.4">
      <c r="A17" s="1267"/>
      <c r="B17" s="1268"/>
      <c r="C17" s="1110"/>
      <c r="D17" s="1269"/>
      <c r="E17" s="1269"/>
      <c r="F17" s="1269"/>
      <c r="G17" s="1269"/>
      <c r="H17" s="1269"/>
      <c r="I17" s="1269"/>
      <c r="J17" s="1112"/>
      <c r="K17" s="1124" t="s">
        <v>459</v>
      </c>
      <c r="L17" s="1125"/>
      <c r="M17" s="1125"/>
      <c r="N17" s="1125"/>
      <c r="O17" s="1125"/>
      <c r="P17" s="1125"/>
      <c r="Q17" s="1125"/>
      <c r="R17" s="1126"/>
      <c r="S17" s="1255"/>
      <c r="T17" s="1255"/>
      <c r="U17" s="1255"/>
      <c r="V17" s="1255"/>
      <c r="W17" s="1255"/>
      <c r="X17" s="1255"/>
      <c r="Y17" s="1255"/>
      <c r="Z17" s="1255"/>
      <c r="AA17" s="1255"/>
      <c r="AB17" s="1255"/>
      <c r="AC17" s="1255"/>
      <c r="AD17" s="1255"/>
      <c r="AE17" s="1255"/>
      <c r="AF17" s="1255"/>
      <c r="AG17" s="1255"/>
      <c r="AH17" s="1256"/>
    </row>
    <row r="18" spans="1:34" s="654" customFormat="1" ht="15" customHeight="1" thickBot="1" x14ac:dyDescent="0.45">
      <c r="A18" s="1267"/>
      <c r="B18" s="1268"/>
      <c r="C18" s="1110"/>
      <c r="D18" s="1111"/>
      <c r="E18" s="1111"/>
      <c r="F18" s="1111"/>
      <c r="G18" s="1111"/>
      <c r="H18" s="1111"/>
      <c r="I18" s="1111"/>
      <c r="J18" s="1112"/>
      <c r="K18" s="1254"/>
      <c r="L18" s="1193"/>
      <c r="M18" s="1193"/>
      <c r="N18" s="1193"/>
      <c r="O18" s="1193"/>
      <c r="P18" s="1193"/>
      <c r="Q18" s="1193"/>
      <c r="R18" s="1194"/>
      <c r="S18" s="665"/>
      <c r="T18" s="664"/>
      <c r="U18" s="664"/>
      <c r="V18" s="664"/>
      <c r="W18" s="664"/>
      <c r="X18" s="664"/>
      <c r="Y18" s="664"/>
      <c r="Z18" s="664"/>
      <c r="AA18" s="664"/>
      <c r="AB18" s="664"/>
      <c r="AC18" s="664"/>
      <c r="AD18" s="664"/>
      <c r="AE18" s="664"/>
      <c r="AF18" s="664"/>
      <c r="AG18" s="664"/>
      <c r="AH18" s="663"/>
    </row>
    <row r="19" spans="1:34" s="654" customFormat="1" ht="15" customHeight="1" x14ac:dyDescent="0.4">
      <c r="A19" s="1275" t="s">
        <v>480</v>
      </c>
      <c r="B19" s="1276"/>
      <c r="C19" s="1276"/>
      <c r="D19" s="1276"/>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E19" s="1276"/>
      <c r="AF19" s="1276"/>
      <c r="AG19" s="1276"/>
      <c r="AH19" s="1277"/>
    </row>
    <row r="20" spans="1:34" s="650" customFormat="1" ht="15" customHeight="1" thickBot="1" x14ac:dyDescent="0.45">
      <c r="A20" s="1246" t="s">
        <v>481</v>
      </c>
      <c r="B20" s="1247"/>
      <c r="C20" s="1247"/>
      <c r="D20" s="1247"/>
      <c r="E20" s="1247"/>
      <c r="F20" s="1247"/>
      <c r="G20" s="1247"/>
      <c r="H20" s="1247"/>
      <c r="I20" s="1247"/>
      <c r="J20" s="1247"/>
      <c r="K20" s="1247"/>
      <c r="L20" s="1247"/>
      <c r="M20" s="1248"/>
      <c r="N20" s="1249"/>
      <c r="O20" s="1250"/>
      <c r="P20" s="1250"/>
      <c r="Q20" s="652" t="s">
        <v>482</v>
      </c>
      <c r="R20" s="653"/>
      <c r="S20" s="1251" t="s">
        <v>483</v>
      </c>
      <c r="T20" s="1247"/>
      <c r="U20" s="1247"/>
      <c r="V20" s="1247"/>
      <c r="W20" s="1247"/>
      <c r="X20" s="1247"/>
      <c r="Y20" s="1247"/>
      <c r="Z20" s="1247"/>
      <c r="AA20" s="1247"/>
      <c r="AB20" s="1247"/>
      <c r="AC20" s="1248"/>
      <c r="AD20" s="1252"/>
      <c r="AE20" s="1253"/>
      <c r="AF20" s="1253"/>
      <c r="AG20" s="652" t="s">
        <v>484</v>
      </c>
      <c r="AH20" s="651"/>
    </row>
    <row r="21" spans="1:34" s="645" customFormat="1" ht="14.25" customHeight="1" x14ac:dyDescent="0.4">
      <c r="A21" s="1327" t="s">
        <v>485</v>
      </c>
      <c r="B21" s="1273" t="s">
        <v>460</v>
      </c>
      <c r="C21" s="1273"/>
      <c r="D21" s="1273"/>
      <c r="E21" s="1273"/>
      <c r="F21" s="1273"/>
      <c r="G21" s="1273"/>
      <c r="H21" s="1273"/>
      <c r="I21" s="1273"/>
      <c r="J21" s="1273"/>
      <c r="K21" s="1273"/>
      <c r="L21" s="1273"/>
      <c r="M21" s="1273"/>
      <c r="N21" s="1273"/>
      <c r="O21" s="1273"/>
      <c r="P21" s="1273"/>
      <c r="Q21" s="1273"/>
      <c r="R21" s="1273"/>
      <c r="S21" s="1273"/>
      <c r="T21" s="1273"/>
      <c r="U21" s="1273"/>
      <c r="V21" s="1273"/>
      <c r="W21" s="1273"/>
      <c r="X21" s="1273"/>
      <c r="Y21" s="1273"/>
      <c r="Z21" s="1273"/>
      <c r="AA21" s="1273"/>
      <c r="AB21" s="1273"/>
      <c r="AC21" s="1273"/>
      <c r="AD21" s="1273"/>
      <c r="AE21" s="1273"/>
      <c r="AF21" s="1273"/>
      <c r="AG21" s="1273"/>
      <c r="AH21" s="1274"/>
    </row>
    <row r="22" spans="1:34" s="645" customFormat="1" ht="21.2" customHeight="1" x14ac:dyDescent="0.4">
      <c r="A22" s="1328"/>
      <c r="B22" s="1186" t="s">
        <v>461</v>
      </c>
      <c r="C22" s="1098"/>
      <c r="D22" s="1098"/>
      <c r="E22" s="1098"/>
      <c r="F22" s="1098"/>
      <c r="G22" s="1098"/>
      <c r="H22" s="1098"/>
      <c r="I22" s="1098"/>
      <c r="J22" s="1180"/>
      <c r="K22" s="1120" t="s">
        <v>486</v>
      </c>
      <c r="L22" s="1121"/>
      <c r="M22" s="1121"/>
      <c r="N22" s="1121"/>
      <c r="O22" s="1121"/>
      <c r="P22" s="1123"/>
      <c r="Q22" s="1120" t="s">
        <v>487</v>
      </c>
      <c r="R22" s="1121"/>
      <c r="S22" s="1121"/>
      <c r="T22" s="1121"/>
      <c r="U22" s="1121"/>
      <c r="V22" s="1121"/>
      <c r="W22" s="1092" t="s">
        <v>488</v>
      </c>
      <c r="X22" s="1092"/>
      <c r="Y22" s="1092"/>
      <c r="Z22" s="1092"/>
      <c r="AA22" s="1092"/>
      <c r="AB22" s="1092"/>
      <c r="AC22" s="1260" t="s">
        <v>489</v>
      </c>
      <c r="AD22" s="1121"/>
      <c r="AE22" s="1121"/>
      <c r="AF22" s="1121"/>
      <c r="AG22" s="1121"/>
      <c r="AH22" s="1122"/>
    </row>
    <row r="23" spans="1:34" s="645" customFormat="1" ht="16.350000000000001" customHeight="1" x14ac:dyDescent="0.4">
      <c r="A23" s="1328"/>
      <c r="B23" s="1175"/>
      <c r="C23" s="1090"/>
      <c r="D23" s="1090"/>
      <c r="E23" s="1090"/>
      <c r="F23" s="1090"/>
      <c r="G23" s="1090"/>
      <c r="H23" s="1090"/>
      <c r="I23" s="1090"/>
      <c r="J23" s="1091"/>
      <c r="K23" s="1120" t="s">
        <v>490</v>
      </c>
      <c r="L23" s="1121"/>
      <c r="M23" s="1123"/>
      <c r="N23" s="1120" t="s">
        <v>491</v>
      </c>
      <c r="O23" s="1121"/>
      <c r="P23" s="1123"/>
      <c r="Q23" s="1120" t="s">
        <v>490</v>
      </c>
      <c r="R23" s="1121"/>
      <c r="S23" s="1123"/>
      <c r="T23" s="1120" t="s">
        <v>491</v>
      </c>
      <c r="U23" s="1121"/>
      <c r="V23" s="1123"/>
      <c r="W23" s="1120" t="s">
        <v>490</v>
      </c>
      <c r="X23" s="1121"/>
      <c r="Y23" s="1123"/>
      <c r="Z23" s="1120" t="s">
        <v>491</v>
      </c>
      <c r="AA23" s="1121"/>
      <c r="AB23" s="1123"/>
      <c r="AC23" s="1120" t="s">
        <v>490</v>
      </c>
      <c r="AD23" s="1121"/>
      <c r="AE23" s="1123"/>
      <c r="AF23" s="1120" t="s">
        <v>491</v>
      </c>
      <c r="AG23" s="1121"/>
      <c r="AH23" s="1122"/>
    </row>
    <row r="24" spans="1:34" s="645" customFormat="1" ht="16.350000000000001" customHeight="1" x14ac:dyDescent="0.4">
      <c r="A24" s="1328"/>
      <c r="B24" s="1315" t="s">
        <v>465</v>
      </c>
      <c r="C24" s="1121"/>
      <c r="D24" s="1121"/>
      <c r="E24" s="1121"/>
      <c r="F24" s="1121"/>
      <c r="G24" s="1121"/>
      <c r="H24" s="1121"/>
      <c r="I24" s="1121"/>
      <c r="J24" s="1123"/>
      <c r="K24" s="1120"/>
      <c r="L24" s="1121"/>
      <c r="M24" s="1123"/>
      <c r="N24" s="1120"/>
      <c r="O24" s="1121"/>
      <c r="P24" s="1123"/>
      <c r="Q24" s="1120"/>
      <c r="R24" s="1121"/>
      <c r="S24" s="1123"/>
      <c r="T24" s="1120"/>
      <c r="U24" s="1121"/>
      <c r="V24" s="1123"/>
      <c r="W24" s="1120"/>
      <c r="X24" s="1121"/>
      <c r="Y24" s="1123"/>
      <c r="Z24" s="1120"/>
      <c r="AA24" s="1121"/>
      <c r="AB24" s="1123"/>
      <c r="AC24" s="1120"/>
      <c r="AD24" s="1121"/>
      <c r="AE24" s="1123"/>
      <c r="AF24" s="1120"/>
      <c r="AG24" s="1121"/>
      <c r="AH24" s="1122"/>
    </row>
    <row r="25" spans="1:34" s="645" customFormat="1" ht="16.350000000000001" customHeight="1" x14ac:dyDescent="0.4">
      <c r="A25" s="1328"/>
      <c r="B25" s="1315" t="s">
        <v>466</v>
      </c>
      <c r="C25" s="1121"/>
      <c r="D25" s="1121"/>
      <c r="E25" s="1121"/>
      <c r="F25" s="1121"/>
      <c r="G25" s="1121"/>
      <c r="H25" s="1121"/>
      <c r="I25" s="1121"/>
      <c r="J25" s="1123"/>
      <c r="K25" s="1120"/>
      <c r="L25" s="1121"/>
      <c r="M25" s="1123"/>
      <c r="N25" s="1120"/>
      <c r="O25" s="1121"/>
      <c r="P25" s="1123"/>
      <c r="Q25" s="1120"/>
      <c r="R25" s="1121"/>
      <c r="S25" s="1123"/>
      <c r="T25" s="1120"/>
      <c r="U25" s="1121"/>
      <c r="V25" s="1123"/>
      <c r="W25" s="1120"/>
      <c r="X25" s="1121"/>
      <c r="Y25" s="1123"/>
      <c r="Z25" s="1120"/>
      <c r="AA25" s="1121"/>
      <c r="AB25" s="1123"/>
      <c r="AC25" s="1120"/>
      <c r="AD25" s="1121"/>
      <c r="AE25" s="1123"/>
      <c r="AF25" s="1120"/>
      <c r="AG25" s="1121"/>
      <c r="AH25" s="1122"/>
    </row>
    <row r="26" spans="1:34" s="645" customFormat="1" ht="14.25" customHeight="1" x14ac:dyDescent="0.4">
      <c r="A26" s="1328"/>
      <c r="B26" s="1316" t="s">
        <v>480</v>
      </c>
      <c r="C26" s="1317"/>
      <c r="D26" s="1317"/>
      <c r="E26" s="1317"/>
      <c r="F26" s="1317"/>
      <c r="G26" s="1317"/>
      <c r="H26" s="1317"/>
      <c r="I26" s="1317"/>
      <c r="J26" s="1317"/>
      <c r="K26" s="1317"/>
      <c r="L26" s="1317"/>
      <c r="M26" s="1317"/>
      <c r="N26" s="1317"/>
      <c r="O26" s="1317"/>
      <c r="P26" s="1317"/>
      <c r="Q26" s="1317"/>
      <c r="R26" s="1317"/>
      <c r="S26" s="1317"/>
      <c r="T26" s="1317"/>
      <c r="U26" s="1317"/>
      <c r="V26" s="1317"/>
      <c r="W26" s="1317"/>
      <c r="X26" s="1317"/>
      <c r="Y26" s="1317"/>
      <c r="Z26" s="1317"/>
      <c r="AA26" s="1317"/>
      <c r="AB26" s="1317"/>
      <c r="AC26" s="1317"/>
      <c r="AD26" s="1317"/>
      <c r="AE26" s="1317"/>
      <c r="AF26" s="1317"/>
      <c r="AG26" s="1317"/>
      <c r="AH26" s="1318"/>
    </row>
    <row r="27" spans="1:34" s="645" customFormat="1" ht="16.350000000000001" customHeight="1" x14ac:dyDescent="0.4">
      <c r="A27" s="1329"/>
      <c r="B27" s="1302" t="s">
        <v>492</v>
      </c>
      <c r="C27" s="1303"/>
      <c r="D27" s="1303"/>
      <c r="E27" s="1303"/>
      <c r="F27" s="1303"/>
      <c r="G27" s="1303"/>
      <c r="H27" s="1303"/>
      <c r="I27" s="1303"/>
      <c r="J27" s="1304"/>
      <c r="K27" s="1311" t="s">
        <v>493</v>
      </c>
      <c r="L27" s="1311"/>
      <c r="M27" s="1311"/>
      <c r="N27" s="1311" t="s">
        <v>494</v>
      </c>
      <c r="O27" s="1311"/>
      <c r="P27" s="1311"/>
      <c r="Q27" s="1311" t="s">
        <v>495</v>
      </c>
      <c r="R27" s="1311"/>
      <c r="S27" s="1311"/>
      <c r="T27" s="1311" t="s">
        <v>496</v>
      </c>
      <c r="U27" s="1311"/>
      <c r="V27" s="1311"/>
      <c r="W27" s="1311" t="s">
        <v>497</v>
      </c>
      <c r="X27" s="1311"/>
      <c r="Y27" s="1311"/>
      <c r="Z27" s="1311" t="s">
        <v>498</v>
      </c>
      <c r="AA27" s="1311"/>
      <c r="AB27" s="1311"/>
      <c r="AC27" s="1311" t="s">
        <v>499</v>
      </c>
      <c r="AD27" s="1311"/>
      <c r="AE27" s="1311"/>
      <c r="AF27" s="1311" t="s">
        <v>500</v>
      </c>
      <c r="AG27" s="1311"/>
      <c r="AH27" s="1319"/>
    </row>
    <row r="28" spans="1:34" s="645" customFormat="1" ht="15.6" customHeight="1" x14ac:dyDescent="0.4">
      <c r="A28" s="1329"/>
      <c r="B28" s="1305"/>
      <c r="C28" s="1306"/>
      <c r="D28" s="1306"/>
      <c r="E28" s="1306"/>
      <c r="F28" s="1306"/>
      <c r="G28" s="1306"/>
      <c r="H28" s="1306"/>
      <c r="I28" s="1306"/>
      <c r="J28" s="1307"/>
      <c r="K28" s="1311"/>
      <c r="L28" s="1311"/>
      <c r="M28" s="1311"/>
      <c r="N28" s="1311"/>
      <c r="O28" s="1311"/>
      <c r="P28" s="1311"/>
      <c r="Q28" s="1311"/>
      <c r="R28" s="1311"/>
      <c r="S28" s="1311"/>
      <c r="T28" s="1311"/>
      <c r="U28" s="1311"/>
      <c r="V28" s="1311"/>
      <c r="W28" s="1311"/>
      <c r="X28" s="1311"/>
      <c r="Y28" s="1311"/>
      <c r="Z28" s="1311"/>
      <c r="AA28" s="1311"/>
      <c r="AB28" s="1311"/>
      <c r="AC28" s="1311"/>
      <c r="AD28" s="1311"/>
      <c r="AE28" s="1311"/>
      <c r="AF28" s="1311"/>
      <c r="AG28" s="1311"/>
      <c r="AH28" s="1319"/>
    </row>
    <row r="29" spans="1:34" s="645" customFormat="1" ht="15.95" customHeight="1" x14ac:dyDescent="0.4">
      <c r="A29" s="1329"/>
      <c r="B29" s="1308"/>
      <c r="C29" s="1309"/>
      <c r="D29" s="1309"/>
      <c r="E29" s="1309"/>
      <c r="F29" s="1309"/>
      <c r="G29" s="1309"/>
      <c r="H29" s="1309"/>
      <c r="I29" s="1309"/>
      <c r="J29" s="1310"/>
      <c r="K29" s="1320" t="s">
        <v>501</v>
      </c>
      <c r="L29" s="1321"/>
      <c r="M29" s="1321"/>
      <c r="N29" s="1321"/>
      <c r="O29" s="1321"/>
      <c r="P29" s="1321"/>
      <c r="Q29" s="1321"/>
      <c r="R29" s="1321"/>
      <c r="S29" s="1322"/>
      <c r="T29" s="1323"/>
      <c r="U29" s="1295"/>
      <c r="V29" s="1295"/>
      <c r="W29" s="1295"/>
      <c r="X29" s="1295"/>
      <c r="Y29" s="1295"/>
      <c r="Z29" s="1295"/>
      <c r="AA29" s="1295"/>
      <c r="AB29" s="1295"/>
      <c r="AC29" s="1295"/>
      <c r="AD29" s="1295"/>
      <c r="AE29" s="1295"/>
      <c r="AF29" s="1295"/>
      <c r="AG29" s="1295"/>
      <c r="AH29" s="1296"/>
    </row>
    <row r="30" spans="1:34" s="645" customFormat="1" ht="15.95" customHeight="1" x14ac:dyDescent="0.4">
      <c r="A30" s="1329"/>
      <c r="B30" s="1324" t="s">
        <v>502</v>
      </c>
      <c r="C30" s="1325"/>
      <c r="D30" s="1326"/>
      <c r="E30" s="1326"/>
      <c r="F30" s="1326"/>
      <c r="G30" s="1326"/>
      <c r="H30" s="1326"/>
      <c r="I30" s="1326"/>
      <c r="J30" s="1326"/>
      <c r="K30" s="1292"/>
      <c r="L30" s="1293"/>
      <c r="M30" s="1293"/>
      <c r="N30" s="1293"/>
      <c r="O30" s="1293"/>
      <c r="P30" s="1294" t="s">
        <v>503</v>
      </c>
      <c r="Q30" s="1294"/>
      <c r="R30" s="1295"/>
      <c r="S30" s="1295"/>
      <c r="T30" s="1295"/>
      <c r="U30" s="1295"/>
      <c r="V30" s="1294" t="s">
        <v>371</v>
      </c>
      <c r="W30" s="1294"/>
      <c r="X30" s="1293"/>
      <c r="Y30" s="1293"/>
      <c r="Z30" s="1293"/>
      <c r="AA30" s="1293"/>
      <c r="AB30" s="1294" t="s">
        <v>503</v>
      </c>
      <c r="AC30" s="1294"/>
      <c r="AD30" s="1295"/>
      <c r="AE30" s="1295"/>
      <c r="AF30" s="1295"/>
      <c r="AG30" s="1295"/>
      <c r="AH30" s="1296"/>
    </row>
    <row r="31" spans="1:34" s="645" customFormat="1" ht="15.95" customHeight="1" x14ac:dyDescent="0.4">
      <c r="A31" s="1329"/>
      <c r="B31" s="649"/>
      <c r="C31" s="648"/>
      <c r="D31" s="1283" t="s">
        <v>504</v>
      </c>
      <c r="E31" s="1283"/>
      <c r="F31" s="1284"/>
      <c r="G31" s="1289" t="s">
        <v>505</v>
      </c>
      <c r="H31" s="1290"/>
      <c r="I31" s="1290"/>
      <c r="J31" s="1291"/>
      <c r="K31" s="1292"/>
      <c r="L31" s="1293"/>
      <c r="M31" s="1293"/>
      <c r="N31" s="1293"/>
      <c r="O31" s="1293"/>
      <c r="P31" s="1294" t="s">
        <v>503</v>
      </c>
      <c r="Q31" s="1294"/>
      <c r="R31" s="1295"/>
      <c r="S31" s="1295"/>
      <c r="T31" s="1295"/>
      <c r="U31" s="1295"/>
      <c r="V31" s="1294" t="s">
        <v>371</v>
      </c>
      <c r="W31" s="1294"/>
      <c r="X31" s="1293"/>
      <c r="Y31" s="1293"/>
      <c r="Z31" s="1293"/>
      <c r="AA31" s="1293"/>
      <c r="AB31" s="1294" t="s">
        <v>503</v>
      </c>
      <c r="AC31" s="1294"/>
      <c r="AD31" s="1295"/>
      <c r="AE31" s="1295"/>
      <c r="AF31" s="1295"/>
      <c r="AG31" s="1295"/>
      <c r="AH31" s="1296"/>
    </row>
    <row r="32" spans="1:34" s="645" customFormat="1" ht="15.95" customHeight="1" x14ac:dyDescent="0.4">
      <c r="A32" s="1329"/>
      <c r="B32" s="649"/>
      <c r="C32" s="648"/>
      <c r="D32" s="1285"/>
      <c r="E32" s="1285"/>
      <c r="F32" s="1286"/>
      <c r="G32" s="1289" t="s">
        <v>499</v>
      </c>
      <c r="H32" s="1290"/>
      <c r="I32" s="1290"/>
      <c r="J32" s="1291"/>
      <c r="K32" s="1292"/>
      <c r="L32" s="1293"/>
      <c r="M32" s="1293"/>
      <c r="N32" s="1293"/>
      <c r="O32" s="1293"/>
      <c r="P32" s="1294" t="s">
        <v>503</v>
      </c>
      <c r="Q32" s="1294"/>
      <c r="R32" s="1295"/>
      <c r="S32" s="1295"/>
      <c r="T32" s="1295"/>
      <c r="U32" s="1295"/>
      <c r="V32" s="1294" t="s">
        <v>371</v>
      </c>
      <c r="W32" s="1294"/>
      <c r="X32" s="1293"/>
      <c r="Y32" s="1293"/>
      <c r="Z32" s="1293"/>
      <c r="AA32" s="1293"/>
      <c r="AB32" s="1294" t="s">
        <v>503</v>
      </c>
      <c r="AC32" s="1294"/>
      <c r="AD32" s="1295"/>
      <c r="AE32" s="1295"/>
      <c r="AF32" s="1295"/>
      <c r="AG32" s="1295"/>
      <c r="AH32" s="1296"/>
    </row>
    <row r="33" spans="1:34" s="645" customFormat="1" ht="15.95" customHeight="1" x14ac:dyDescent="0.4">
      <c r="A33" s="1328"/>
      <c r="B33" s="647"/>
      <c r="C33" s="646"/>
      <c r="D33" s="1287"/>
      <c r="E33" s="1287"/>
      <c r="F33" s="1288"/>
      <c r="G33" s="1289" t="s">
        <v>506</v>
      </c>
      <c r="H33" s="1290"/>
      <c r="I33" s="1290"/>
      <c r="J33" s="1291"/>
      <c r="K33" s="1292"/>
      <c r="L33" s="1293"/>
      <c r="M33" s="1293"/>
      <c r="N33" s="1293"/>
      <c r="O33" s="1293"/>
      <c r="P33" s="1294" t="s">
        <v>503</v>
      </c>
      <c r="Q33" s="1294"/>
      <c r="R33" s="1295"/>
      <c r="S33" s="1295"/>
      <c r="T33" s="1295"/>
      <c r="U33" s="1295"/>
      <c r="V33" s="1294" t="s">
        <v>371</v>
      </c>
      <c r="W33" s="1294"/>
      <c r="X33" s="1293"/>
      <c r="Y33" s="1293"/>
      <c r="Z33" s="1293"/>
      <c r="AA33" s="1293"/>
      <c r="AB33" s="1294" t="s">
        <v>503</v>
      </c>
      <c r="AC33" s="1294"/>
      <c r="AD33" s="1295"/>
      <c r="AE33" s="1295"/>
      <c r="AF33" s="1295"/>
      <c r="AG33" s="1295"/>
      <c r="AH33" s="1296"/>
    </row>
    <row r="34" spans="1:34" s="645" customFormat="1" ht="16.350000000000001" customHeight="1" x14ac:dyDescent="0.4">
      <c r="A34" s="1328"/>
      <c r="B34" s="1330" t="s">
        <v>507</v>
      </c>
      <c r="C34" s="1326"/>
      <c r="D34" s="1326"/>
      <c r="E34" s="1326"/>
      <c r="F34" s="1326"/>
      <c r="G34" s="1326"/>
      <c r="H34" s="1326"/>
      <c r="I34" s="1326"/>
      <c r="J34" s="1326"/>
      <c r="K34" s="1292"/>
      <c r="L34" s="1293"/>
      <c r="M34" s="1293"/>
      <c r="N34" s="1293"/>
      <c r="O34" s="1293"/>
      <c r="P34" s="1294" t="s">
        <v>503</v>
      </c>
      <c r="Q34" s="1294"/>
      <c r="R34" s="1295"/>
      <c r="S34" s="1295"/>
      <c r="T34" s="1295"/>
      <c r="U34" s="1295"/>
      <c r="V34" s="1294" t="s">
        <v>371</v>
      </c>
      <c r="W34" s="1294"/>
      <c r="X34" s="1293"/>
      <c r="Y34" s="1293"/>
      <c r="Z34" s="1293"/>
      <c r="AA34" s="1293"/>
      <c r="AB34" s="1294" t="s">
        <v>503</v>
      </c>
      <c r="AC34" s="1294"/>
      <c r="AD34" s="1295"/>
      <c r="AE34" s="1295"/>
      <c r="AF34" s="1295"/>
      <c r="AG34" s="1295"/>
      <c r="AH34" s="1296"/>
    </row>
    <row r="35" spans="1:34" s="645" customFormat="1" ht="16.350000000000001" customHeight="1" thickBot="1" x14ac:dyDescent="0.45">
      <c r="A35" s="1328"/>
      <c r="B35" s="1331" t="s">
        <v>508</v>
      </c>
      <c r="C35" s="1332"/>
      <c r="D35" s="1332"/>
      <c r="E35" s="1332"/>
      <c r="F35" s="1332"/>
      <c r="G35" s="1332"/>
      <c r="H35" s="1332"/>
      <c r="I35" s="1332"/>
      <c r="J35" s="1332"/>
      <c r="K35" s="1333"/>
      <c r="L35" s="1334"/>
      <c r="M35" s="1334"/>
      <c r="N35" s="1334"/>
      <c r="O35" s="1334"/>
      <c r="P35" s="1334"/>
      <c r="Q35" s="1334"/>
      <c r="R35" s="1334"/>
      <c r="S35" s="1334"/>
      <c r="T35" s="1335" t="s">
        <v>509</v>
      </c>
      <c r="U35" s="1335"/>
      <c r="V35" s="1335"/>
      <c r="W35" s="1336"/>
      <c r="X35" s="1336"/>
      <c r="Y35" s="1336"/>
      <c r="Z35" s="1336"/>
      <c r="AA35" s="1336"/>
      <c r="AB35" s="1336"/>
      <c r="AC35" s="1336"/>
      <c r="AD35" s="1336"/>
      <c r="AE35" s="1336"/>
      <c r="AF35" s="1336"/>
      <c r="AG35" s="1336"/>
      <c r="AH35" s="1337"/>
    </row>
    <row r="36" spans="1:34" s="645" customFormat="1" ht="14.25" customHeight="1" x14ac:dyDescent="0.4">
      <c r="A36" s="1327" t="s">
        <v>510</v>
      </c>
      <c r="B36" s="1273" t="s">
        <v>460</v>
      </c>
      <c r="C36" s="1273"/>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273"/>
      <c r="AB36" s="1273"/>
      <c r="AC36" s="1273"/>
      <c r="AD36" s="1273"/>
      <c r="AE36" s="1273"/>
      <c r="AF36" s="1273"/>
      <c r="AG36" s="1273"/>
      <c r="AH36" s="1274"/>
    </row>
    <row r="37" spans="1:34" s="645" customFormat="1" ht="21.2" customHeight="1" x14ac:dyDescent="0.4">
      <c r="A37" s="1328"/>
      <c r="B37" s="1186" t="s">
        <v>461</v>
      </c>
      <c r="C37" s="1098"/>
      <c r="D37" s="1098"/>
      <c r="E37" s="1098"/>
      <c r="F37" s="1098"/>
      <c r="G37" s="1098"/>
      <c r="H37" s="1098"/>
      <c r="I37" s="1098"/>
      <c r="J37" s="1180"/>
      <c r="K37" s="1120" t="s">
        <v>486</v>
      </c>
      <c r="L37" s="1121"/>
      <c r="M37" s="1121"/>
      <c r="N37" s="1121"/>
      <c r="O37" s="1121"/>
      <c r="P37" s="1123"/>
      <c r="Q37" s="1120" t="s">
        <v>487</v>
      </c>
      <c r="R37" s="1121"/>
      <c r="S37" s="1121"/>
      <c r="T37" s="1121"/>
      <c r="U37" s="1121"/>
      <c r="V37" s="1121"/>
      <c r="W37" s="1092" t="s">
        <v>488</v>
      </c>
      <c r="X37" s="1092"/>
      <c r="Y37" s="1092"/>
      <c r="Z37" s="1092"/>
      <c r="AA37" s="1092"/>
      <c r="AB37" s="1092"/>
      <c r="AC37" s="1260" t="s">
        <v>489</v>
      </c>
      <c r="AD37" s="1121"/>
      <c r="AE37" s="1121"/>
      <c r="AF37" s="1121"/>
      <c r="AG37" s="1121"/>
      <c r="AH37" s="1122"/>
    </row>
    <row r="38" spans="1:34" s="645" customFormat="1" ht="16.350000000000001" customHeight="1" x14ac:dyDescent="0.4">
      <c r="A38" s="1328"/>
      <c r="B38" s="1175"/>
      <c r="C38" s="1090"/>
      <c r="D38" s="1090"/>
      <c r="E38" s="1090"/>
      <c r="F38" s="1090"/>
      <c r="G38" s="1090"/>
      <c r="H38" s="1090"/>
      <c r="I38" s="1090"/>
      <c r="J38" s="1091"/>
      <c r="K38" s="1120" t="s">
        <v>490</v>
      </c>
      <c r="L38" s="1121"/>
      <c r="M38" s="1123"/>
      <c r="N38" s="1120" t="s">
        <v>491</v>
      </c>
      <c r="O38" s="1121"/>
      <c r="P38" s="1123"/>
      <c r="Q38" s="1120" t="s">
        <v>490</v>
      </c>
      <c r="R38" s="1121"/>
      <c r="S38" s="1123"/>
      <c r="T38" s="1120" t="s">
        <v>491</v>
      </c>
      <c r="U38" s="1121"/>
      <c r="V38" s="1123"/>
      <c r="W38" s="1120" t="s">
        <v>490</v>
      </c>
      <c r="X38" s="1121"/>
      <c r="Y38" s="1123"/>
      <c r="Z38" s="1120" t="s">
        <v>491</v>
      </c>
      <c r="AA38" s="1121"/>
      <c r="AB38" s="1123"/>
      <c r="AC38" s="1120" t="s">
        <v>490</v>
      </c>
      <c r="AD38" s="1121"/>
      <c r="AE38" s="1123"/>
      <c r="AF38" s="1120" t="s">
        <v>491</v>
      </c>
      <c r="AG38" s="1121"/>
      <c r="AH38" s="1122"/>
    </row>
    <row r="39" spans="1:34" s="645" customFormat="1" ht="16.350000000000001" customHeight="1" x14ac:dyDescent="0.4">
      <c r="A39" s="1328"/>
      <c r="B39" s="1315" t="s">
        <v>465</v>
      </c>
      <c r="C39" s="1121"/>
      <c r="D39" s="1121"/>
      <c r="E39" s="1121"/>
      <c r="F39" s="1121"/>
      <c r="G39" s="1121"/>
      <c r="H39" s="1121"/>
      <c r="I39" s="1121"/>
      <c r="J39" s="1123"/>
      <c r="K39" s="1120"/>
      <c r="L39" s="1121"/>
      <c r="M39" s="1123"/>
      <c r="N39" s="1120"/>
      <c r="O39" s="1121"/>
      <c r="P39" s="1123"/>
      <c r="Q39" s="1120"/>
      <c r="R39" s="1121"/>
      <c r="S39" s="1123"/>
      <c r="T39" s="1120"/>
      <c r="U39" s="1121"/>
      <c r="V39" s="1123"/>
      <c r="W39" s="1120"/>
      <c r="X39" s="1121"/>
      <c r="Y39" s="1123"/>
      <c r="Z39" s="1120"/>
      <c r="AA39" s="1121"/>
      <c r="AB39" s="1123"/>
      <c r="AC39" s="1120"/>
      <c r="AD39" s="1121"/>
      <c r="AE39" s="1123"/>
      <c r="AF39" s="1120"/>
      <c r="AG39" s="1121"/>
      <c r="AH39" s="1122"/>
    </row>
    <row r="40" spans="1:34" s="645" customFormat="1" ht="16.350000000000001" customHeight="1" x14ac:dyDescent="0.4">
      <c r="A40" s="1328"/>
      <c r="B40" s="1315" t="s">
        <v>466</v>
      </c>
      <c r="C40" s="1121"/>
      <c r="D40" s="1121"/>
      <c r="E40" s="1121"/>
      <c r="F40" s="1121"/>
      <c r="G40" s="1121"/>
      <c r="H40" s="1121"/>
      <c r="I40" s="1121"/>
      <c r="J40" s="1123"/>
      <c r="K40" s="1120"/>
      <c r="L40" s="1121"/>
      <c r="M40" s="1123"/>
      <c r="N40" s="1120"/>
      <c r="O40" s="1121"/>
      <c r="P40" s="1123"/>
      <c r="Q40" s="1120"/>
      <c r="R40" s="1121"/>
      <c r="S40" s="1123"/>
      <c r="T40" s="1120"/>
      <c r="U40" s="1121"/>
      <c r="V40" s="1123"/>
      <c r="W40" s="1120"/>
      <c r="X40" s="1121"/>
      <c r="Y40" s="1123"/>
      <c r="Z40" s="1120"/>
      <c r="AA40" s="1121"/>
      <c r="AB40" s="1123"/>
      <c r="AC40" s="1120"/>
      <c r="AD40" s="1121"/>
      <c r="AE40" s="1123"/>
      <c r="AF40" s="1120"/>
      <c r="AG40" s="1121"/>
      <c r="AH40" s="1122"/>
    </row>
    <row r="41" spans="1:34" s="645" customFormat="1" ht="14.25" customHeight="1" x14ac:dyDescent="0.4">
      <c r="A41" s="1328"/>
      <c r="B41" s="1317" t="s">
        <v>480</v>
      </c>
      <c r="C41" s="1317"/>
      <c r="D41" s="1317"/>
      <c r="E41" s="1317"/>
      <c r="F41" s="1317"/>
      <c r="G41" s="1317"/>
      <c r="H41" s="1317"/>
      <c r="I41" s="1317"/>
      <c r="J41" s="1317"/>
      <c r="K41" s="1317"/>
      <c r="L41" s="1317"/>
      <c r="M41" s="1317"/>
      <c r="N41" s="1317"/>
      <c r="O41" s="1317"/>
      <c r="P41" s="1317"/>
      <c r="Q41" s="1317"/>
      <c r="R41" s="1317"/>
      <c r="S41" s="1317"/>
      <c r="T41" s="1317"/>
      <c r="U41" s="1317"/>
      <c r="V41" s="1317"/>
      <c r="W41" s="1317"/>
      <c r="X41" s="1317"/>
      <c r="Y41" s="1317"/>
      <c r="Z41" s="1317"/>
      <c r="AA41" s="1317"/>
      <c r="AB41" s="1317"/>
      <c r="AC41" s="1317"/>
      <c r="AD41" s="1317"/>
      <c r="AE41" s="1317"/>
      <c r="AF41" s="1317"/>
      <c r="AG41" s="1317"/>
      <c r="AH41" s="1318"/>
    </row>
    <row r="42" spans="1:34" s="645" customFormat="1" ht="16.350000000000001" customHeight="1" x14ac:dyDescent="0.4">
      <c r="A42" s="1329"/>
      <c r="B42" s="1302" t="s">
        <v>492</v>
      </c>
      <c r="C42" s="1303"/>
      <c r="D42" s="1303"/>
      <c r="E42" s="1303"/>
      <c r="F42" s="1303"/>
      <c r="G42" s="1303"/>
      <c r="H42" s="1303"/>
      <c r="I42" s="1303"/>
      <c r="J42" s="1304"/>
      <c r="K42" s="1311" t="s">
        <v>493</v>
      </c>
      <c r="L42" s="1311"/>
      <c r="M42" s="1311"/>
      <c r="N42" s="1311" t="s">
        <v>494</v>
      </c>
      <c r="O42" s="1311"/>
      <c r="P42" s="1311"/>
      <c r="Q42" s="1311" t="s">
        <v>495</v>
      </c>
      <c r="R42" s="1311"/>
      <c r="S42" s="1311"/>
      <c r="T42" s="1311" t="s">
        <v>496</v>
      </c>
      <c r="U42" s="1311"/>
      <c r="V42" s="1311"/>
      <c r="W42" s="1311" t="s">
        <v>497</v>
      </c>
      <c r="X42" s="1311"/>
      <c r="Y42" s="1311"/>
      <c r="Z42" s="1311" t="s">
        <v>498</v>
      </c>
      <c r="AA42" s="1311"/>
      <c r="AB42" s="1311"/>
      <c r="AC42" s="1311" t="s">
        <v>499</v>
      </c>
      <c r="AD42" s="1311"/>
      <c r="AE42" s="1311"/>
      <c r="AF42" s="1311" t="s">
        <v>500</v>
      </c>
      <c r="AG42" s="1311"/>
      <c r="AH42" s="1319"/>
    </row>
    <row r="43" spans="1:34" s="645" customFormat="1" ht="15.6" customHeight="1" x14ac:dyDescent="0.4">
      <c r="A43" s="1329"/>
      <c r="B43" s="1305"/>
      <c r="C43" s="1306"/>
      <c r="D43" s="1306"/>
      <c r="E43" s="1306"/>
      <c r="F43" s="1306"/>
      <c r="G43" s="1306"/>
      <c r="H43" s="1306"/>
      <c r="I43" s="1306"/>
      <c r="J43" s="1307"/>
      <c r="K43" s="1311"/>
      <c r="L43" s="1311"/>
      <c r="M43" s="1311"/>
      <c r="N43" s="1311"/>
      <c r="O43" s="1311"/>
      <c r="P43" s="1311"/>
      <c r="Q43" s="1311"/>
      <c r="R43" s="1311"/>
      <c r="S43" s="1311"/>
      <c r="T43" s="1311"/>
      <c r="U43" s="1311"/>
      <c r="V43" s="1311"/>
      <c r="W43" s="1311"/>
      <c r="X43" s="1311"/>
      <c r="Y43" s="1311"/>
      <c r="Z43" s="1311"/>
      <c r="AA43" s="1311"/>
      <c r="AB43" s="1311"/>
      <c r="AC43" s="1311"/>
      <c r="AD43" s="1311"/>
      <c r="AE43" s="1311"/>
      <c r="AF43" s="1311"/>
      <c r="AG43" s="1311"/>
      <c r="AH43" s="1319"/>
    </row>
    <row r="44" spans="1:34" s="645" customFormat="1" ht="15.95" customHeight="1" x14ac:dyDescent="0.4">
      <c r="A44" s="1329"/>
      <c r="B44" s="1308"/>
      <c r="C44" s="1309"/>
      <c r="D44" s="1309"/>
      <c r="E44" s="1309"/>
      <c r="F44" s="1309"/>
      <c r="G44" s="1309"/>
      <c r="H44" s="1309"/>
      <c r="I44" s="1309"/>
      <c r="J44" s="1310"/>
      <c r="K44" s="1320" t="s">
        <v>501</v>
      </c>
      <c r="L44" s="1321"/>
      <c r="M44" s="1321"/>
      <c r="N44" s="1321"/>
      <c r="O44" s="1321"/>
      <c r="P44" s="1321"/>
      <c r="Q44" s="1321"/>
      <c r="R44" s="1321"/>
      <c r="S44" s="1322"/>
      <c r="T44" s="1323"/>
      <c r="U44" s="1295"/>
      <c r="V44" s="1295"/>
      <c r="W44" s="1295"/>
      <c r="X44" s="1295"/>
      <c r="Y44" s="1295"/>
      <c r="Z44" s="1295"/>
      <c r="AA44" s="1295"/>
      <c r="AB44" s="1295"/>
      <c r="AC44" s="1295"/>
      <c r="AD44" s="1295"/>
      <c r="AE44" s="1295"/>
      <c r="AF44" s="1295"/>
      <c r="AG44" s="1295"/>
      <c r="AH44" s="1296"/>
    </row>
    <row r="45" spans="1:34" s="645" customFormat="1" ht="15.95" customHeight="1" x14ac:dyDescent="0.4">
      <c r="A45" s="1329"/>
      <c r="B45" s="1324" t="s">
        <v>502</v>
      </c>
      <c r="C45" s="1325"/>
      <c r="D45" s="1326"/>
      <c r="E45" s="1326"/>
      <c r="F45" s="1326"/>
      <c r="G45" s="1326"/>
      <c r="H45" s="1326"/>
      <c r="I45" s="1326"/>
      <c r="J45" s="1326"/>
      <c r="K45" s="1292"/>
      <c r="L45" s="1293"/>
      <c r="M45" s="1293"/>
      <c r="N45" s="1293"/>
      <c r="O45" s="1293"/>
      <c r="P45" s="1294" t="s">
        <v>503</v>
      </c>
      <c r="Q45" s="1294"/>
      <c r="R45" s="1295"/>
      <c r="S45" s="1295"/>
      <c r="T45" s="1295"/>
      <c r="U45" s="1295"/>
      <c r="V45" s="1294" t="s">
        <v>371</v>
      </c>
      <c r="W45" s="1294"/>
      <c r="X45" s="1293"/>
      <c r="Y45" s="1293"/>
      <c r="Z45" s="1293"/>
      <c r="AA45" s="1293"/>
      <c r="AB45" s="1294" t="s">
        <v>503</v>
      </c>
      <c r="AC45" s="1294"/>
      <c r="AD45" s="1295"/>
      <c r="AE45" s="1295"/>
      <c r="AF45" s="1295"/>
      <c r="AG45" s="1295"/>
      <c r="AH45" s="1296"/>
    </row>
    <row r="46" spans="1:34" s="645" customFormat="1" ht="15.95" customHeight="1" x14ac:dyDescent="0.4">
      <c r="A46" s="1329"/>
      <c r="B46" s="649"/>
      <c r="C46" s="648"/>
      <c r="D46" s="1283" t="s">
        <v>504</v>
      </c>
      <c r="E46" s="1283"/>
      <c r="F46" s="1284"/>
      <c r="G46" s="1289" t="s">
        <v>505</v>
      </c>
      <c r="H46" s="1290"/>
      <c r="I46" s="1290"/>
      <c r="J46" s="1291"/>
      <c r="K46" s="1292"/>
      <c r="L46" s="1293"/>
      <c r="M46" s="1293"/>
      <c r="N46" s="1293"/>
      <c r="O46" s="1293"/>
      <c r="P46" s="1294" t="s">
        <v>503</v>
      </c>
      <c r="Q46" s="1294"/>
      <c r="R46" s="1295"/>
      <c r="S46" s="1295"/>
      <c r="T46" s="1295"/>
      <c r="U46" s="1295"/>
      <c r="V46" s="1294" t="s">
        <v>371</v>
      </c>
      <c r="W46" s="1294"/>
      <c r="X46" s="1293"/>
      <c r="Y46" s="1293"/>
      <c r="Z46" s="1293"/>
      <c r="AA46" s="1293"/>
      <c r="AB46" s="1294" t="s">
        <v>503</v>
      </c>
      <c r="AC46" s="1294"/>
      <c r="AD46" s="1295"/>
      <c r="AE46" s="1295"/>
      <c r="AF46" s="1295"/>
      <c r="AG46" s="1295"/>
      <c r="AH46" s="1296"/>
    </row>
    <row r="47" spans="1:34" s="645" customFormat="1" ht="15.95" customHeight="1" x14ac:dyDescent="0.4">
      <c r="A47" s="1329"/>
      <c r="B47" s="649"/>
      <c r="C47" s="648"/>
      <c r="D47" s="1285"/>
      <c r="E47" s="1285"/>
      <c r="F47" s="1286"/>
      <c r="G47" s="1289" t="s">
        <v>499</v>
      </c>
      <c r="H47" s="1290"/>
      <c r="I47" s="1290"/>
      <c r="J47" s="1291"/>
      <c r="K47" s="1292"/>
      <c r="L47" s="1293"/>
      <c r="M47" s="1293"/>
      <c r="N47" s="1293"/>
      <c r="O47" s="1293"/>
      <c r="P47" s="1294" t="s">
        <v>503</v>
      </c>
      <c r="Q47" s="1294"/>
      <c r="R47" s="1295"/>
      <c r="S47" s="1295"/>
      <c r="T47" s="1295"/>
      <c r="U47" s="1295"/>
      <c r="V47" s="1294" t="s">
        <v>371</v>
      </c>
      <c r="W47" s="1294"/>
      <c r="X47" s="1293"/>
      <c r="Y47" s="1293"/>
      <c r="Z47" s="1293"/>
      <c r="AA47" s="1293"/>
      <c r="AB47" s="1294" t="s">
        <v>503</v>
      </c>
      <c r="AC47" s="1294"/>
      <c r="AD47" s="1295"/>
      <c r="AE47" s="1295"/>
      <c r="AF47" s="1295"/>
      <c r="AG47" s="1295"/>
      <c r="AH47" s="1296"/>
    </row>
    <row r="48" spans="1:34" s="645" customFormat="1" ht="15.95" customHeight="1" x14ac:dyDescent="0.4">
      <c r="A48" s="1329"/>
      <c r="B48" s="647"/>
      <c r="C48" s="646"/>
      <c r="D48" s="1287"/>
      <c r="E48" s="1287"/>
      <c r="F48" s="1288"/>
      <c r="G48" s="1289" t="s">
        <v>506</v>
      </c>
      <c r="H48" s="1290"/>
      <c r="I48" s="1290"/>
      <c r="J48" s="1291"/>
      <c r="K48" s="1292"/>
      <c r="L48" s="1293"/>
      <c r="M48" s="1293"/>
      <c r="N48" s="1293"/>
      <c r="O48" s="1293"/>
      <c r="P48" s="1294" t="s">
        <v>503</v>
      </c>
      <c r="Q48" s="1294"/>
      <c r="R48" s="1295"/>
      <c r="S48" s="1295"/>
      <c r="T48" s="1295"/>
      <c r="U48" s="1295"/>
      <c r="V48" s="1294" t="s">
        <v>371</v>
      </c>
      <c r="W48" s="1294"/>
      <c r="X48" s="1293"/>
      <c r="Y48" s="1293"/>
      <c r="Z48" s="1293"/>
      <c r="AA48" s="1293"/>
      <c r="AB48" s="1294" t="s">
        <v>503</v>
      </c>
      <c r="AC48" s="1294"/>
      <c r="AD48" s="1295"/>
      <c r="AE48" s="1295"/>
      <c r="AF48" s="1295"/>
      <c r="AG48" s="1295"/>
      <c r="AH48" s="1296"/>
    </row>
    <row r="49" spans="1:34" s="645" customFormat="1" ht="16.350000000000001" customHeight="1" x14ac:dyDescent="0.4">
      <c r="A49" s="1329"/>
      <c r="B49" s="1330" t="s">
        <v>507</v>
      </c>
      <c r="C49" s="1326"/>
      <c r="D49" s="1326"/>
      <c r="E49" s="1326"/>
      <c r="F49" s="1326"/>
      <c r="G49" s="1326"/>
      <c r="H49" s="1326"/>
      <c r="I49" s="1326"/>
      <c r="J49" s="1326"/>
      <c r="K49" s="1292"/>
      <c r="L49" s="1293"/>
      <c r="M49" s="1293"/>
      <c r="N49" s="1293"/>
      <c r="O49" s="1293"/>
      <c r="P49" s="1294" t="s">
        <v>503</v>
      </c>
      <c r="Q49" s="1294"/>
      <c r="R49" s="1295"/>
      <c r="S49" s="1295"/>
      <c r="T49" s="1295"/>
      <c r="U49" s="1295"/>
      <c r="V49" s="1294" t="s">
        <v>371</v>
      </c>
      <c r="W49" s="1294"/>
      <c r="X49" s="1293"/>
      <c r="Y49" s="1293"/>
      <c r="Z49" s="1293"/>
      <c r="AA49" s="1293"/>
      <c r="AB49" s="1294" t="s">
        <v>503</v>
      </c>
      <c r="AC49" s="1294"/>
      <c r="AD49" s="1295"/>
      <c r="AE49" s="1295"/>
      <c r="AF49" s="1295"/>
      <c r="AG49" s="1295"/>
      <c r="AH49" s="1296"/>
    </row>
    <row r="50" spans="1:34" s="645" customFormat="1" ht="16.350000000000001" customHeight="1" thickBot="1" x14ac:dyDescent="0.45">
      <c r="A50" s="1329"/>
      <c r="B50" s="1331" t="s">
        <v>508</v>
      </c>
      <c r="C50" s="1332"/>
      <c r="D50" s="1332"/>
      <c r="E50" s="1332"/>
      <c r="F50" s="1332"/>
      <c r="G50" s="1332"/>
      <c r="H50" s="1332"/>
      <c r="I50" s="1332"/>
      <c r="J50" s="1332"/>
      <c r="K50" s="1333"/>
      <c r="L50" s="1334"/>
      <c r="M50" s="1334"/>
      <c r="N50" s="1334"/>
      <c r="O50" s="1334"/>
      <c r="P50" s="1334"/>
      <c r="Q50" s="1334"/>
      <c r="R50" s="1334"/>
      <c r="S50" s="1334"/>
      <c r="T50" s="1335" t="s">
        <v>509</v>
      </c>
      <c r="U50" s="1335"/>
      <c r="V50" s="1335"/>
      <c r="W50" s="1336"/>
      <c r="X50" s="1336"/>
      <c r="Y50" s="1336"/>
      <c r="Z50" s="1336"/>
      <c r="AA50" s="1336"/>
      <c r="AB50" s="1336"/>
      <c r="AC50" s="1336"/>
      <c r="AD50" s="1336"/>
      <c r="AE50" s="1336"/>
      <c r="AF50" s="1336"/>
      <c r="AG50" s="1336"/>
      <c r="AH50" s="1337"/>
    </row>
    <row r="51" spans="1:34" s="645" customFormat="1" ht="14.25" customHeight="1" x14ac:dyDescent="0.4">
      <c r="A51" s="1327" t="s">
        <v>511</v>
      </c>
      <c r="B51" s="1338" t="s">
        <v>460</v>
      </c>
      <c r="C51" s="1273"/>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c r="AF51" s="1273"/>
      <c r="AG51" s="1273"/>
      <c r="AH51" s="1274"/>
    </row>
    <row r="52" spans="1:34" s="645" customFormat="1" ht="21.2" customHeight="1" x14ac:dyDescent="0.4">
      <c r="A52" s="1328"/>
      <c r="B52" s="1186" t="s">
        <v>461</v>
      </c>
      <c r="C52" s="1098"/>
      <c r="D52" s="1098"/>
      <c r="E52" s="1098"/>
      <c r="F52" s="1098"/>
      <c r="G52" s="1098"/>
      <c r="H52" s="1098"/>
      <c r="I52" s="1098"/>
      <c r="J52" s="1180"/>
      <c r="K52" s="1120" t="s">
        <v>486</v>
      </c>
      <c r="L52" s="1121"/>
      <c r="M52" s="1121"/>
      <c r="N52" s="1121"/>
      <c r="O52" s="1121"/>
      <c r="P52" s="1123"/>
      <c r="Q52" s="1120" t="s">
        <v>487</v>
      </c>
      <c r="R52" s="1121"/>
      <c r="S52" s="1121"/>
      <c r="T52" s="1121"/>
      <c r="U52" s="1121"/>
      <c r="V52" s="1123"/>
      <c r="W52" s="1120" t="s">
        <v>488</v>
      </c>
      <c r="X52" s="1121"/>
      <c r="Y52" s="1121"/>
      <c r="Z52" s="1121"/>
      <c r="AA52" s="1121"/>
      <c r="AB52" s="1123"/>
      <c r="AC52" s="1260" t="s">
        <v>489</v>
      </c>
      <c r="AD52" s="1261"/>
      <c r="AE52" s="1261"/>
      <c r="AF52" s="1261"/>
      <c r="AG52" s="1261"/>
      <c r="AH52" s="1339"/>
    </row>
    <row r="53" spans="1:34" s="645" customFormat="1" ht="16.350000000000001" customHeight="1" x14ac:dyDescent="0.4">
      <c r="A53" s="1328"/>
      <c r="B53" s="1175"/>
      <c r="C53" s="1090"/>
      <c r="D53" s="1090"/>
      <c r="E53" s="1090"/>
      <c r="F53" s="1090"/>
      <c r="G53" s="1090"/>
      <c r="H53" s="1090"/>
      <c r="I53" s="1090"/>
      <c r="J53" s="1091"/>
      <c r="K53" s="1120" t="s">
        <v>490</v>
      </c>
      <c r="L53" s="1121"/>
      <c r="M53" s="1123"/>
      <c r="N53" s="1120" t="s">
        <v>491</v>
      </c>
      <c r="O53" s="1121"/>
      <c r="P53" s="1123"/>
      <c r="Q53" s="1120" t="s">
        <v>490</v>
      </c>
      <c r="R53" s="1121"/>
      <c r="S53" s="1123"/>
      <c r="T53" s="1120" t="s">
        <v>491</v>
      </c>
      <c r="U53" s="1121"/>
      <c r="V53" s="1123"/>
      <c r="W53" s="1120" t="s">
        <v>490</v>
      </c>
      <c r="X53" s="1121"/>
      <c r="Y53" s="1123"/>
      <c r="Z53" s="1120" t="s">
        <v>491</v>
      </c>
      <c r="AA53" s="1121"/>
      <c r="AB53" s="1123"/>
      <c r="AC53" s="1120" t="s">
        <v>490</v>
      </c>
      <c r="AD53" s="1121"/>
      <c r="AE53" s="1123"/>
      <c r="AF53" s="1120" t="s">
        <v>491</v>
      </c>
      <c r="AG53" s="1121"/>
      <c r="AH53" s="1122"/>
    </row>
    <row r="54" spans="1:34" s="645" customFormat="1" ht="16.350000000000001" customHeight="1" x14ac:dyDescent="0.4">
      <c r="A54" s="1328"/>
      <c r="B54" s="1315" t="s">
        <v>465</v>
      </c>
      <c r="C54" s="1121"/>
      <c r="D54" s="1121"/>
      <c r="E54" s="1121"/>
      <c r="F54" s="1121"/>
      <c r="G54" s="1121"/>
      <c r="H54" s="1121"/>
      <c r="I54" s="1121"/>
      <c r="J54" s="1123"/>
      <c r="K54" s="1120"/>
      <c r="L54" s="1121"/>
      <c r="M54" s="1123"/>
      <c r="N54" s="1120"/>
      <c r="O54" s="1121"/>
      <c r="P54" s="1123"/>
      <c r="Q54" s="1120"/>
      <c r="R54" s="1121"/>
      <c r="S54" s="1123"/>
      <c r="T54" s="1120"/>
      <c r="U54" s="1121"/>
      <c r="V54" s="1123"/>
      <c r="W54" s="1120"/>
      <c r="X54" s="1121"/>
      <c r="Y54" s="1123"/>
      <c r="Z54" s="1120"/>
      <c r="AA54" s="1121"/>
      <c r="AB54" s="1123"/>
      <c r="AC54" s="1120"/>
      <c r="AD54" s="1121"/>
      <c r="AE54" s="1123"/>
      <c r="AF54" s="1120"/>
      <c r="AG54" s="1121"/>
      <c r="AH54" s="1122"/>
    </row>
    <row r="55" spans="1:34" s="645" customFormat="1" ht="16.350000000000001" customHeight="1" x14ac:dyDescent="0.4">
      <c r="A55" s="1328"/>
      <c r="B55" s="1315" t="s">
        <v>466</v>
      </c>
      <c r="C55" s="1121"/>
      <c r="D55" s="1121"/>
      <c r="E55" s="1121"/>
      <c r="F55" s="1121"/>
      <c r="G55" s="1121"/>
      <c r="H55" s="1121"/>
      <c r="I55" s="1121"/>
      <c r="J55" s="1123"/>
      <c r="K55" s="1120"/>
      <c r="L55" s="1121"/>
      <c r="M55" s="1123"/>
      <c r="N55" s="1120"/>
      <c r="O55" s="1121"/>
      <c r="P55" s="1123"/>
      <c r="Q55" s="1120"/>
      <c r="R55" s="1121"/>
      <c r="S55" s="1123"/>
      <c r="T55" s="1120"/>
      <c r="U55" s="1121"/>
      <c r="V55" s="1123"/>
      <c r="W55" s="1120"/>
      <c r="X55" s="1121"/>
      <c r="Y55" s="1123"/>
      <c r="Z55" s="1120"/>
      <c r="AA55" s="1121"/>
      <c r="AB55" s="1123"/>
      <c r="AC55" s="1120"/>
      <c r="AD55" s="1121"/>
      <c r="AE55" s="1123"/>
      <c r="AF55" s="1120"/>
      <c r="AG55" s="1121"/>
      <c r="AH55" s="1122"/>
    </row>
    <row r="56" spans="1:34" s="645" customFormat="1" ht="14.25" customHeight="1" x14ac:dyDescent="0.4">
      <c r="A56" s="1328"/>
      <c r="B56" s="1316" t="s">
        <v>480</v>
      </c>
      <c r="C56" s="1317"/>
      <c r="D56" s="1317"/>
      <c r="E56" s="1317"/>
      <c r="F56" s="1317"/>
      <c r="G56" s="1317"/>
      <c r="H56" s="1317"/>
      <c r="I56" s="1317"/>
      <c r="J56" s="1317"/>
      <c r="K56" s="1317"/>
      <c r="L56" s="1317"/>
      <c r="M56" s="1317"/>
      <c r="N56" s="1317"/>
      <c r="O56" s="1317"/>
      <c r="P56" s="1317"/>
      <c r="Q56" s="1317"/>
      <c r="R56" s="1317"/>
      <c r="S56" s="1317"/>
      <c r="T56" s="1317"/>
      <c r="U56" s="1317"/>
      <c r="V56" s="1317"/>
      <c r="W56" s="1317"/>
      <c r="X56" s="1317"/>
      <c r="Y56" s="1317"/>
      <c r="Z56" s="1317"/>
      <c r="AA56" s="1317"/>
      <c r="AB56" s="1317"/>
      <c r="AC56" s="1317"/>
      <c r="AD56" s="1317"/>
      <c r="AE56" s="1317"/>
      <c r="AF56" s="1317"/>
      <c r="AG56" s="1317"/>
      <c r="AH56" s="1318"/>
    </row>
    <row r="57" spans="1:34" s="645" customFormat="1" ht="16.350000000000001" customHeight="1" x14ac:dyDescent="0.4">
      <c r="A57" s="1328"/>
      <c r="B57" s="1302" t="s">
        <v>492</v>
      </c>
      <c r="C57" s="1303"/>
      <c r="D57" s="1303"/>
      <c r="E57" s="1303"/>
      <c r="F57" s="1303"/>
      <c r="G57" s="1303"/>
      <c r="H57" s="1303"/>
      <c r="I57" s="1303"/>
      <c r="J57" s="1304"/>
      <c r="K57" s="1311" t="s">
        <v>493</v>
      </c>
      <c r="L57" s="1311"/>
      <c r="M57" s="1311"/>
      <c r="N57" s="1311" t="s">
        <v>494</v>
      </c>
      <c r="O57" s="1311"/>
      <c r="P57" s="1311"/>
      <c r="Q57" s="1311" t="s">
        <v>495</v>
      </c>
      <c r="R57" s="1311"/>
      <c r="S57" s="1311"/>
      <c r="T57" s="1311" t="s">
        <v>496</v>
      </c>
      <c r="U57" s="1311"/>
      <c r="V57" s="1311"/>
      <c r="W57" s="1311" t="s">
        <v>497</v>
      </c>
      <c r="X57" s="1311"/>
      <c r="Y57" s="1311"/>
      <c r="Z57" s="1311" t="s">
        <v>498</v>
      </c>
      <c r="AA57" s="1311"/>
      <c r="AB57" s="1311"/>
      <c r="AC57" s="1311" t="s">
        <v>499</v>
      </c>
      <c r="AD57" s="1311"/>
      <c r="AE57" s="1311"/>
      <c r="AF57" s="1311" t="s">
        <v>500</v>
      </c>
      <c r="AG57" s="1311"/>
      <c r="AH57" s="1319"/>
    </row>
    <row r="58" spans="1:34" s="645" customFormat="1" ht="15.6" customHeight="1" x14ac:dyDescent="0.4">
      <c r="A58" s="1328"/>
      <c r="B58" s="1305"/>
      <c r="C58" s="1306"/>
      <c r="D58" s="1306"/>
      <c r="E58" s="1306"/>
      <c r="F58" s="1306"/>
      <c r="G58" s="1306"/>
      <c r="H58" s="1306"/>
      <c r="I58" s="1306"/>
      <c r="J58" s="1307"/>
      <c r="K58" s="1311"/>
      <c r="L58" s="1311"/>
      <c r="M58" s="1311"/>
      <c r="N58" s="1311"/>
      <c r="O58" s="1311"/>
      <c r="P58" s="1311"/>
      <c r="Q58" s="1311"/>
      <c r="R58" s="1311"/>
      <c r="S58" s="1311"/>
      <c r="T58" s="1311"/>
      <c r="U58" s="1311"/>
      <c r="V58" s="1311"/>
      <c r="W58" s="1311"/>
      <c r="X58" s="1311"/>
      <c r="Y58" s="1311"/>
      <c r="Z58" s="1311"/>
      <c r="AA58" s="1311"/>
      <c r="AB58" s="1311"/>
      <c r="AC58" s="1311"/>
      <c r="AD58" s="1311"/>
      <c r="AE58" s="1311"/>
      <c r="AF58" s="1311"/>
      <c r="AG58" s="1311"/>
      <c r="AH58" s="1319"/>
    </row>
    <row r="59" spans="1:34" s="645" customFormat="1" ht="15.95" customHeight="1" x14ac:dyDescent="0.4">
      <c r="A59" s="1328"/>
      <c r="B59" s="1308"/>
      <c r="C59" s="1309"/>
      <c r="D59" s="1309"/>
      <c r="E59" s="1309"/>
      <c r="F59" s="1309"/>
      <c r="G59" s="1309"/>
      <c r="H59" s="1309"/>
      <c r="I59" s="1309"/>
      <c r="J59" s="1310"/>
      <c r="K59" s="1320" t="s">
        <v>501</v>
      </c>
      <c r="L59" s="1321"/>
      <c r="M59" s="1321"/>
      <c r="N59" s="1321"/>
      <c r="O59" s="1321"/>
      <c r="P59" s="1321"/>
      <c r="Q59" s="1321"/>
      <c r="R59" s="1321"/>
      <c r="S59" s="1322"/>
      <c r="T59" s="1323"/>
      <c r="U59" s="1295"/>
      <c r="V59" s="1295"/>
      <c r="W59" s="1295"/>
      <c r="X59" s="1295"/>
      <c r="Y59" s="1295"/>
      <c r="Z59" s="1295"/>
      <c r="AA59" s="1295"/>
      <c r="AB59" s="1295"/>
      <c r="AC59" s="1295"/>
      <c r="AD59" s="1295"/>
      <c r="AE59" s="1295"/>
      <c r="AF59" s="1295"/>
      <c r="AG59" s="1295"/>
      <c r="AH59" s="1296"/>
    </row>
    <row r="60" spans="1:34" s="645" customFormat="1" ht="15.95" customHeight="1" x14ac:dyDescent="0.4">
      <c r="A60" s="1328"/>
      <c r="B60" s="1324" t="s">
        <v>502</v>
      </c>
      <c r="C60" s="1325"/>
      <c r="D60" s="1326"/>
      <c r="E60" s="1326"/>
      <c r="F60" s="1326"/>
      <c r="G60" s="1326"/>
      <c r="H60" s="1326"/>
      <c r="I60" s="1326"/>
      <c r="J60" s="1326"/>
      <c r="K60" s="1292"/>
      <c r="L60" s="1293"/>
      <c r="M60" s="1293"/>
      <c r="N60" s="1293"/>
      <c r="O60" s="1293"/>
      <c r="P60" s="1294" t="s">
        <v>503</v>
      </c>
      <c r="Q60" s="1294"/>
      <c r="R60" s="1295"/>
      <c r="S60" s="1295"/>
      <c r="T60" s="1295"/>
      <c r="U60" s="1295"/>
      <c r="V60" s="1294" t="s">
        <v>371</v>
      </c>
      <c r="W60" s="1294"/>
      <c r="X60" s="1293"/>
      <c r="Y60" s="1293"/>
      <c r="Z60" s="1293"/>
      <c r="AA60" s="1293"/>
      <c r="AB60" s="1294" t="s">
        <v>503</v>
      </c>
      <c r="AC60" s="1294"/>
      <c r="AD60" s="1295"/>
      <c r="AE60" s="1295"/>
      <c r="AF60" s="1295"/>
      <c r="AG60" s="1295"/>
      <c r="AH60" s="1296"/>
    </row>
    <row r="61" spans="1:34" s="645" customFormat="1" ht="15.95" customHeight="1" x14ac:dyDescent="0.4">
      <c r="A61" s="1328"/>
      <c r="B61" s="649"/>
      <c r="C61" s="648"/>
      <c r="D61" s="1283" t="s">
        <v>504</v>
      </c>
      <c r="E61" s="1283"/>
      <c r="F61" s="1284"/>
      <c r="G61" s="1289" t="s">
        <v>505</v>
      </c>
      <c r="H61" s="1290"/>
      <c r="I61" s="1290"/>
      <c r="J61" s="1291"/>
      <c r="K61" s="1292"/>
      <c r="L61" s="1293"/>
      <c r="M61" s="1293"/>
      <c r="N61" s="1293"/>
      <c r="O61" s="1293"/>
      <c r="P61" s="1294" t="s">
        <v>503</v>
      </c>
      <c r="Q61" s="1294"/>
      <c r="R61" s="1295"/>
      <c r="S61" s="1295"/>
      <c r="T61" s="1295"/>
      <c r="U61" s="1295"/>
      <c r="V61" s="1294" t="s">
        <v>371</v>
      </c>
      <c r="W61" s="1294"/>
      <c r="X61" s="1293"/>
      <c r="Y61" s="1293"/>
      <c r="Z61" s="1293"/>
      <c r="AA61" s="1293"/>
      <c r="AB61" s="1294" t="s">
        <v>503</v>
      </c>
      <c r="AC61" s="1294"/>
      <c r="AD61" s="1295"/>
      <c r="AE61" s="1295"/>
      <c r="AF61" s="1295"/>
      <c r="AG61" s="1295"/>
      <c r="AH61" s="1296"/>
    </row>
    <row r="62" spans="1:34" s="645" customFormat="1" ht="15.95" customHeight="1" x14ac:dyDescent="0.4">
      <c r="A62" s="1328"/>
      <c r="B62" s="649"/>
      <c r="C62" s="648"/>
      <c r="D62" s="1285"/>
      <c r="E62" s="1285"/>
      <c r="F62" s="1286"/>
      <c r="G62" s="1289" t="s">
        <v>499</v>
      </c>
      <c r="H62" s="1290"/>
      <c r="I62" s="1290"/>
      <c r="J62" s="1291"/>
      <c r="K62" s="1292"/>
      <c r="L62" s="1293"/>
      <c r="M62" s="1293"/>
      <c r="N62" s="1293"/>
      <c r="O62" s="1293"/>
      <c r="P62" s="1294" t="s">
        <v>503</v>
      </c>
      <c r="Q62" s="1294"/>
      <c r="R62" s="1295"/>
      <c r="S62" s="1295"/>
      <c r="T62" s="1295"/>
      <c r="U62" s="1295"/>
      <c r="V62" s="1294" t="s">
        <v>371</v>
      </c>
      <c r="W62" s="1294"/>
      <c r="X62" s="1293"/>
      <c r="Y62" s="1293"/>
      <c r="Z62" s="1293"/>
      <c r="AA62" s="1293"/>
      <c r="AB62" s="1294" t="s">
        <v>503</v>
      </c>
      <c r="AC62" s="1294"/>
      <c r="AD62" s="1295"/>
      <c r="AE62" s="1295"/>
      <c r="AF62" s="1295"/>
      <c r="AG62" s="1295"/>
      <c r="AH62" s="1296"/>
    </row>
    <row r="63" spans="1:34" s="645" customFormat="1" ht="15.95" customHeight="1" x14ac:dyDescent="0.4">
      <c r="A63" s="1328"/>
      <c r="B63" s="647"/>
      <c r="C63" s="646"/>
      <c r="D63" s="1287"/>
      <c r="E63" s="1287"/>
      <c r="F63" s="1288"/>
      <c r="G63" s="1289" t="s">
        <v>506</v>
      </c>
      <c r="H63" s="1290"/>
      <c r="I63" s="1290"/>
      <c r="J63" s="1291"/>
      <c r="K63" s="1292"/>
      <c r="L63" s="1293"/>
      <c r="M63" s="1293"/>
      <c r="N63" s="1293"/>
      <c r="O63" s="1293"/>
      <c r="P63" s="1294" t="s">
        <v>503</v>
      </c>
      <c r="Q63" s="1294"/>
      <c r="R63" s="1295"/>
      <c r="S63" s="1295"/>
      <c r="T63" s="1295"/>
      <c r="U63" s="1295"/>
      <c r="V63" s="1294" t="s">
        <v>371</v>
      </c>
      <c r="W63" s="1294"/>
      <c r="X63" s="1293"/>
      <c r="Y63" s="1293"/>
      <c r="Z63" s="1293"/>
      <c r="AA63" s="1293"/>
      <c r="AB63" s="1294" t="s">
        <v>503</v>
      </c>
      <c r="AC63" s="1294"/>
      <c r="AD63" s="1295"/>
      <c r="AE63" s="1295"/>
      <c r="AF63" s="1295"/>
      <c r="AG63" s="1295"/>
      <c r="AH63" s="1296"/>
    </row>
    <row r="64" spans="1:34" s="645" customFormat="1" ht="16.350000000000001" customHeight="1" x14ac:dyDescent="0.4">
      <c r="A64" s="1328"/>
      <c r="B64" s="1330" t="s">
        <v>507</v>
      </c>
      <c r="C64" s="1326"/>
      <c r="D64" s="1326"/>
      <c r="E64" s="1326"/>
      <c r="F64" s="1326"/>
      <c r="G64" s="1326"/>
      <c r="H64" s="1326"/>
      <c r="I64" s="1326"/>
      <c r="J64" s="1326"/>
      <c r="K64" s="1292"/>
      <c r="L64" s="1293"/>
      <c r="M64" s="1293"/>
      <c r="N64" s="1293"/>
      <c r="O64" s="1293"/>
      <c r="P64" s="1294" t="s">
        <v>503</v>
      </c>
      <c r="Q64" s="1294"/>
      <c r="R64" s="1295"/>
      <c r="S64" s="1295"/>
      <c r="T64" s="1295"/>
      <c r="U64" s="1295"/>
      <c r="V64" s="1294" t="s">
        <v>371</v>
      </c>
      <c r="W64" s="1294"/>
      <c r="X64" s="1293"/>
      <c r="Y64" s="1293"/>
      <c r="Z64" s="1293"/>
      <c r="AA64" s="1293"/>
      <c r="AB64" s="1294" t="s">
        <v>503</v>
      </c>
      <c r="AC64" s="1294"/>
      <c r="AD64" s="1295"/>
      <c r="AE64" s="1295"/>
      <c r="AF64" s="1295"/>
      <c r="AG64" s="1295"/>
      <c r="AH64" s="1296"/>
    </row>
    <row r="65" spans="1:34" s="645" customFormat="1" ht="16.350000000000001" customHeight="1" thickBot="1" x14ac:dyDescent="0.45">
      <c r="A65" s="1345"/>
      <c r="B65" s="1331" t="s">
        <v>508</v>
      </c>
      <c r="C65" s="1332"/>
      <c r="D65" s="1332"/>
      <c r="E65" s="1332"/>
      <c r="F65" s="1332"/>
      <c r="G65" s="1332"/>
      <c r="H65" s="1332"/>
      <c r="I65" s="1332"/>
      <c r="J65" s="1332"/>
      <c r="K65" s="1333"/>
      <c r="L65" s="1334"/>
      <c r="M65" s="1334"/>
      <c r="N65" s="1334"/>
      <c r="O65" s="1334"/>
      <c r="P65" s="1334"/>
      <c r="Q65" s="1334"/>
      <c r="R65" s="1334"/>
      <c r="S65" s="1334"/>
      <c r="T65" s="1335" t="s">
        <v>509</v>
      </c>
      <c r="U65" s="1335"/>
      <c r="V65" s="1335"/>
      <c r="W65" s="1336"/>
      <c r="X65" s="1336"/>
      <c r="Y65" s="1336"/>
      <c r="Z65" s="1336"/>
      <c r="AA65" s="1336"/>
      <c r="AB65" s="1336"/>
      <c r="AC65" s="1336"/>
      <c r="AD65" s="1336"/>
      <c r="AE65" s="1336"/>
      <c r="AF65" s="1336"/>
      <c r="AG65" s="1336"/>
      <c r="AH65" s="1337"/>
    </row>
    <row r="66" spans="1:34" s="654" customFormat="1" ht="15.95" customHeight="1" thickBot="1" x14ac:dyDescent="0.45">
      <c r="A66" s="1312" t="s">
        <v>470</v>
      </c>
      <c r="B66" s="1253"/>
      <c r="C66" s="1253"/>
      <c r="D66" s="1253"/>
      <c r="E66" s="1253"/>
      <c r="F66" s="1253"/>
      <c r="G66" s="1313"/>
      <c r="H66" s="1299" t="s">
        <v>471</v>
      </c>
      <c r="I66" s="1300"/>
      <c r="J66" s="1300"/>
      <c r="K66" s="1300"/>
      <c r="L66" s="1300"/>
      <c r="M66" s="1300"/>
      <c r="N66" s="1300"/>
      <c r="O66" s="1300"/>
      <c r="P66" s="1300"/>
      <c r="Q66" s="1300"/>
      <c r="R66" s="1300"/>
      <c r="S66" s="1300"/>
      <c r="T66" s="1300"/>
      <c r="U66" s="1300"/>
      <c r="V66" s="1300"/>
      <c r="W66" s="1300"/>
      <c r="X66" s="1300"/>
      <c r="Y66" s="1300"/>
      <c r="Z66" s="1300"/>
      <c r="AA66" s="1300"/>
      <c r="AB66" s="1300"/>
      <c r="AC66" s="1300"/>
      <c r="AD66" s="1300"/>
      <c r="AE66" s="1300"/>
      <c r="AF66" s="1300"/>
      <c r="AG66" s="1300"/>
      <c r="AH66" s="1301"/>
    </row>
    <row r="67" spans="1:34" s="654" customFormat="1" ht="15.95" customHeight="1" x14ac:dyDescent="0.4"/>
    <row r="68" spans="1:34" s="654" customFormat="1" ht="21" customHeight="1" thickBot="1" x14ac:dyDescent="0.45">
      <c r="A68" s="1314" t="s">
        <v>512</v>
      </c>
      <c r="B68" s="1314"/>
      <c r="C68" s="1314"/>
      <c r="D68" s="1314"/>
      <c r="E68" s="1314"/>
      <c r="F68" s="1314"/>
      <c r="G68" s="1314"/>
      <c r="H68" s="1314"/>
      <c r="I68" s="1314"/>
      <c r="J68" s="1314"/>
      <c r="K68" s="1314"/>
      <c r="L68" s="1314"/>
      <c r="M68" s="1314"/>
      <c r="N68" s="1314"/>
      <c r="O68" s="1314"/>
      <c r="P68" s="1314"/>
      <c r="Q68" s="1314"/>
      <c r="R68" s="1314"/>
      <c r="S68" s="1314"/>
      <c r="T68" s="1314"/>
      <c r="U68" s="1314"/>
      <c r="V68" s="1314"/>
      <c r="W68" s="1314"/>
      <c r="X68" s="1314"/>
      <c r="Y68" s="1314"/>
      <c r="Z68" s="1314"/>
      <c r="AA68" s="1314"/>
      <c r="AB68" s="1314"/>
      <c r="AC68" s="1314"/>
      <c r="AD68" s="1314"/>
      <c r="AE68" s="1314"/>
      <c r="AF68" s="1314"/>
      <c r="AG68" s="1314"/>
      <c r="AH68" s="1314"/>
    </row>
    <row r="69" spans="1:34" s="654" customFormat="1" ht="15.95" customHeight="1" x14ac:dyDescent="0.4">
      <c r="A69" s="1144" t="s">
        <v>473</v>
      </c>
      <c r="B69" s="1145"/>
      <c r="C69" s="1134" t="s">
        <v>257</v>
      </c>
      <c r="D69" s="1135"/>
      <c r="E69" s="1135"/>
      <c r="F69" s="1135"/>
      <c r="G69" s="1136"/>
      <c r="H69" s="1242"/>
      <c r="I69" s="1243"/>
      <c r="J69" s="1243"/>
      <c r="K69" s="1243"/>
      <c r="L69" s="1243"/>
      <c r="M69" s="1243"/>
      <c r="N69" s="1243"/>
      <c r="O69" s="1243"/>
      <c r="P69" s="1243"/>
      <c r="Q69" s="1243"/>
      <c r="R69" s="1243"/>
      <c r="S69" s="1243"/>
      <c r="T69" s="1243"/>
      <c r="U69" s="1243"/>
      <c r="V69" s="1243"/>
      <c r="W69" s="1243"/>
      <c r="X69" s="1243"/>
      <c r="Y69" s="1243"/>
      <c r="Z69" s="1243"/>
      <c r="AA69" s="1243"/>
      <c r="AB69" s="1243"/>
      <c r="AC69" s="1243"/>
      <c r="AD69" s="1243"/>
      <c r="AE69" s="1243"/>
      <c r="AF69" s="1243"/>
      <c r="AG69" s="1243"/>
      <c r="AH69" s="1244"/>
    </row>
    <row r="70" spans="1:34" s="654" customFormat="1" ht="15.95" customHeight="1" x14ac:dyDescent="0.4">
      <c r="A70" s="1087"/>
      <c r="B70" s="1088"/>
      <c r="C70" s="1120" t="s">
        <v>451</v>
      </c>
      <c r="D70" s="1121"/>
      <c r="E70" s="1121"/>
      <c r="F70" s="1121"/>
      <c r="G70" s="1123"/>
      <c r="H70" s="1096"/>
      <c r="I70" s="1096"/>
      <c r="J70" s="1096"/>
      <c r="K70" s="1096"/>
      <c r="L70" s="1096"/>
      <c r="M70" s="1096"/>
      <c r="N70" s="1096"/>
      <c r="O70" s="1096"/>
      <c r="P70" s="1096"/>
      <c r="Q70" s="1096"/>
      <c r="R70" s="1096"/>
      <c r="S70" s="1096"/>
      <c r="T70" s="1096"/>
      <c r="U70" s="1096"/>
      <c r="V70" s="1096"/>
      <c r="W70" s="1096"/>
      <c r="X70" s="1096"/>
      <c r="Y70" s="1096"/>
      <c r="Z70" s="1096"/>
      <c r="AA70" s="1096"/>
      <c r="AB70" s="1096"/>
      <c r="AC70" s="1096"/>
      <c r="AD70" s="1096"/>
      <c r="AE70" s="1096"/>
      <c r="AF70" s="1096"/>
      <c r="AG70" s="1096"/>
      <c r="AH70" s="1097"/>
    </row>
    <row r="71" spans="1:34" s="654" customFormat="1" ht="16.350000000000001" customHeight="1" x14ac:dyDescent="0.4">
      <c r="A71" s="1087"/>
      <c r="B71" s="1088"/>
      <c r="C71" s="1092" t="s">
        <v>251</v>
      </c>
      <c r="D71" s="1092"/>
      <c r="E71" s="1092"/>
      <c r="F71" s="1092"/>
      <c r="G71" s="1092"/>
      <c r="H71" s="765" t="s">
        <v>260</v>
      </c>
      <c r="I71" s="766"/>
      <c r="J71" s="766"/>
      <c r="K71" s="766"/>
      <c r="L71" s="1245"/>
      <c r="M71" s="1245"/>
      <c r="N71" s="611" t="s">
        <v>261</v>
      </c>
      <c r="O71" s="1245"/>
      <c r="P71" s="1245"/>
      <c r="Q71" s="293" t="s">
        <v>231</v>
      </c>
      <c r="R71" s="766"/>
      <c r="S71" s="766"/>
      <c r="T71" s="766"/>
      <c r="U71" s="766"/>
      <c r="V71" s="766"/>
      <c r="W71" s="766"/>
      <c r="X71" s="766"/>
      <c r="Y71" s="766"/>
      <c r="Z71" s="766"/>
      <c r="AA71" s="766"/>
      <c r="AB71" s="766"/>
      <c r="AC71" s="766"/>
      <c r="AD71" s="766"/>
      <c r="AE71" s="766"/>
      <c r="AF71" s="766"/>
      <c r="AG71" s="766"/>
      <c r="AH71" s="823"/>
    </row>
    <row r="72" spans="1:34" s="654" customFormat="1" ht="16.350000000000001" customHeight="1" x14ac:dyDescent="0.4">
      <c r="A72" s="1087"/>
      <c r="B72" s="1088"/>
      <c r="C72" s="1092"/>
      <c r="D72" s="1092"/>
      <c r="E72" s="1092"/>
      <c r="F72" s="1092"/>
      <c r="G72" s="1092"/>
      <c r="H72" s="816"/>
      <c r="I72" s="824"/>
      <c r="J72" s="824"/>
      <c r="K72" s="824"/>
      <c r="L72" s="330" t="s">
        <v>262</v>
      </c>
      <c r="M72" s="330" t="s">
        <v>263</v>
      </c>
      <c r="N72" s="824"/>
      <c r="O72" s="824"/>
      <c r="P72" s="824"/>
      <c r="Q72" s="824"/>
      <c r="R72" s="824"/>
      <c r="S72" s="824"/>
      <c r="T72" s="824"/>
      <c r="U72" s="824"/>
      <c r="V72" s="330" t="s">
        <v>264</v>
      </c>
      <c r="W72" s="330" t="s">
        <v>265</v>
      </c>
      <c r="X72" s="824"/>
      <c r="Y72" s="824"/>
      <c r="Z72" s="824"/>
      <c r="AA72" s="824"/>
      <c r="AB72" s="824"/>
      <c r="AC72" s="824"/>
      <c r="AD72" s="824"/>
      <c r="AE72" s="824"/>
      <c r="AF72" s="824"/>
      <c r="AG72" s="824"/>
      <c r="AH72" s="825"/>
    </row>
    <row r="73" spans="1:34" s="654" customFormat="1" ht="16.350000000000001" customHeight="1" x14ac:dyDescent="0.4">
      <c r="A73" s="1087"/>
      <c r="B73" s="1088"/>
      <c r="C73" s="1092"/>
      <c r="D73" s="1092"/>
      <c r="E73" s="1092"/>
      <c r="F73" s="1092"/>
      <c r="G73" s="1092"/>
      <c r="H73" s="816"/>
      <c r="I73" s="824"/>
      <c r="J73" s="824"/>
      <c r="K73" s="824"/>
      <c r="L73" s="330" t="s">
        <v>266</v>
      </c>
      <c r="M73" s="330" t="s">
        <v>267</v>
      </c>
      <c r="N73" s="824"/>
      <c r="O73" s="824"/>
      <c r="P73" s="824"/>
      <c r="Q73" s="824"/>
      <c r="R73" s="824"/>
      <c r="S73" s="824"/>
      <c r="T73" s="824"/>
      <c r="U73" s="824"/>
      <c r="V73" s="330" t="s">
        <v>268</v>
      </c>
      <c r="W73" s="330" t="s">
        <v>269</v>
      </c>
      <c r="X73" s="824"/>
      <c r="Y73" s="824"/>
      <c r="Z73" s="824"/>
      <c r="AA73" s="824"/>
      <c r="AB73" s="824"/>
      <c r="AC73" s="824"/>
      <c r="AD73" s="824"/>
      <c r="AE73" s="824"/>
      <c r="AF73" s="824"/>
      <c r="AG73" s="824"/>
      <c r="AH73" s="825"/>
    </row>
    <row r="74" spans="1:34" s="654" customFormat="1" ht="18.95" customHeight="1" x14ac:dyDescent="0.4">
      <c r="A74" s="1087"/>
      <c r="B74" s="1088"/>
      <c r="C74" s="1092"/>
      <c r="D74" s="1092"/>
      <c r="E74" s="1092"/>
      <c r="F74" s="1092"/>
      <c r="G74" s="1092"/>
      <c r="H74" s="826"/>
      <c r="I74" s="827"/>
      <c r="J74" s="827"/>
      <c r="K74" s="827"/>
      <c r="L74" s="827"/>
      <c r="M74" s="827"/>
      <c r="N74" s="827"/>
      <c r="O74" s="827"/>
      <c r="P74" s="827"/>
      <c r="Q74" s="827"/>
      <c r="R74" s="827"/>
      <c r="S74" s="827"/>
      <c r="T74" s="827"/>
      <c r="U74" s="827"/>
      <c r="V74" s="827"/>
      <c r="W74" s="827"/>
      <c r="X74" s="827"/>
      <c r="Y74" s="827"/>
      <c r="Z74" s="827"/>
      <c r="AA74" s="827"/>
      <c r="AB74" s="827"/>
      <c r="AC74" s="827"/>
      <c r="AD74" s="827"/>
      <c r="AE74" s="827"/>
      <c r="AF74" s="827"/>
      <c r="AG74" s="827"/>
      <c r="AH74" s="828"/>
    </row>
    <row r="75" spans="1:34" s="654" customFormat="1" ht="15" customHeight="1" x14ac:dyDescent="0.4">
      <c r="A75" s="1087"/>
      <c r="B75" s="1088"/>
      <c r="C75" s="1092" t="s">
        <v>452</v>
      </c>
      <c r="D75" s="1092"/>
      <c r="E75" s="1092"/>
      <c r="F75" s="1092"/>
      <c r="G75" s="1092"/>
      <c r="H75" s="1082" t="s">
        <v>271</v>
      </c>
      <c r="I75" s="1083"/>
      <c r="J75" s="1084"/>
      <c r="K75" s="804"/>
      <c r="L75" s="805"/>
      <c r="M75" s="805"/>
      <c r="N75" s="805"/>
      <c r="O75" s="805"/>
      <c r="P75" s="805"/>
      <c r="Q75" s="300" t="s">
        <v>272</v>
      </c>
      <c r="R75" s="301"/>
      <c r="S75" s="806"/>
      <c r="T75" s="806"/>
      <c r="U75" s="807"/>
      <c r="V75" s="1082" t="s">
        <v>273</v>
      </c>
      <c r="W75" s="1083"/>
      <c r="X75" s="1084"/>
      <c r="Y75" s="1257"/>
      <c r="Z75" s="1258"/>
      <c r="AA75" s="1258"/>
      <c r="AB75" s="1258"/>
      <c r="AC75" s="1258"/>
      <c r="AD75" s="1258"/>
      <c r="AE75" s="1258"/>
      <c r="AF75" s="1258"/>
      <c r="AG75" s="1258"/>
      <c r="AH75" s="1259"/>
    </row>
    <row r="76" spans="1:34" s="654" customFormat="1" ht="15" customHeight="1" thickBot="1" x14ac:dyDescent="0.45">
      <c r="A76" s="1146"/>
      <c r="B76" s="1147"/>
      <c r="C76" s="1148"/>
      <c r="D76" s="1148"/>
      <c r="E76" s="1148"/>
      <c r="F76" s="1148"/>
      <c r="G76" s="1148"/>
      <c r="H76" s="1149" t="s">
        <v>274</v>
      </c>
      <c r="I76" s="1149"/>
      <c r="J76" s="1149"/>
      <c r="K76" s="1278"/>
      <c r="L76" s="1279"/>
      <c r="M76" s="1279"/>
      <c r="N76" s="1279"/>
      <c r="O76" s="1279"/>
      <c r="P76" s="1279"/>
      <c r="Q76" s="1279"/>
      <c r="R76" s="1279"/>
      <c r="S76" s="1279"/>
      <c r="T76" s="1279"/>
      <c r="U76" s="1279"/>
      <c r="V76" s="1279"/>
      <c r="W76" s="1279"/>
      <c r="X76" s="1279"/>
      <c r="Y76" s="1279"/>
      <c r="Z76" s="1279"/>
      <c r="AA76" s="1279"/>
      <c r="AB76" s="1279"/>
      <c r="AC76" s="1279"/>
      <c r="AD76" s="1279"/>
      <c r="AE76" s="1279"/>
      <c r="AF76" s="1279"/>
      <c r="AG76" s="1279"/>
      <c r="AH76" s="1280"/>
    </row>
    <row r="77" spans="1:34" s="654" customFormat="1" ht="15" customHeight="1" x14ac:dyDescent="0.4">
      <c r="A77" s="1176" t="s">
        <v>480</v>
      </c>
      <c r="B77" s="1177"/>
      <c r="C77" s="1177"/>
      <c r="D77" s="1177"/>
      <c r="E77" s="1177"/>
      <c r="F77" s="1177"/>
      <c r="G77" s="1177"/>
      <c r="H77" s="1177"/>
      <c r="I77" s="1177"/>
      <c r="J77" s="1177"/>
      <c r="K77" s="1177"/>
      <c r="L77" s="1177"/>
      <c r="M77" s="1177"/>
      <c r="N77" s="1177"/>
      <c r="O77" s="1177"/>
      <c r="P77" s="1177"/>
      <c r="Q77" s="1177"/>
      <c r="R77" s="1177"/>
      <c r="S77" s="1177"/>
      <c r="T77" s="1177"/>
      <c r="U77" s="1177"/>
      <c r="V77" s="1177"/>
      <c r="W77" s="1177"/>
      <c r="X77" s="1177"/>
      <c r="Y77" s="1177"/>
      <c r="Z77" s="1177"/>
      <c r="AA77" s="1177"/>
      <c r="AB77" s="1177"/>
      <c r="AC77" s="1177"/>
      <c r="AD77" s="1177"/>
      <c r="AE77" s="1177"/>
      <c r="AF77" s="1177"/>
      <c r="AG77" s="1177"/>
      <c r="AH77" s="1178"/>
    </row>
    <row r="78" spans="1:34" s="650" customFormat="1" ht="15" customHeight="1" thickBot="1" x14ac:dyDescent="0.45">
      <c r="A78" s="1246" t="s">
        <v>481</v>
      </c>
      <c r="B78" s="1247"/>
      <c r="C78" s="1247"/>
      <c r="D78" s="1247"/>
      <c r="E78" s="1247"/>
      <c r="F78" s="1247"/>
      <c r="G78" s="1247"/>
      <c r="H78" s="1247"/>
      <c r="I78" s="1247"/>
      <c r="J78" s="1247"/>
      <c r="K78" s="1247"/>
      <c r="L78" s="1247"/>
      <c r="M78" s="1248"/>
      <c r="N78" s="1249"/>
      <c r="O78" s="1250"/>
      <c r="P78" s="1250"/>
      <c r="Q78" s="652" t="s">
        <v>482</v>
      </c>
      <c r="R78" s="653"/>
      <c r="S78" s="1251" t="s">
        <v>483</v>
      </c>
      <c r="T78" s="1247"/>
      <c r="U78" s="1247"/>
      <c r="V78" s="1247"/>
      <c r="W78" s="1247"/>
      <c r="X78" s="1247"/>
      <c r="Y78" s="1247"/>
      <c r="Z78" s="1247"/>
      <c r="AA78" s="1247"/>
      <c r="AB78" s="1247"/>
      <c r="AC78" s="1248"/>
      <c r="AD78" s="1252"/>
      <c r="AE78" s="1253"/>
      <c r="AF78" s="1253"/>
      <c r="AG78" s="662" t="s">
        <v>484</v>
      </c>
      <c r="AH78" s="651"/>
    </row>
    <row r="79" spans="1:34" s="645" customFormat="1" ht="20.100000000000001" customHeight="1" x14ac:dyDescent="0.4">
      <c r="A79" s="1340" t="s">
        <v>485</v>
      </c>
      <c r="B79" s="1343" t="s">
        <v>480</v>
      </c>
      <c r="C79" s="1343"/>
      <c r="D79" s="1343"/>
      <c r="E79" s="1343"/>
      <c r="F79" s="1343"/>
      <c r="G79" s="1343"/>
      <c r="H79" s="1343"/>
      <c r="I79" s="1343"/>
      <c r="J79" s="1343"/>
      <c r="K79" s="1343"/>
      <c r="L79" s="1343"/>
      <c r="M79" s="1343"/>
      <c r="N79" s="1343"/>
      <c r="O79" s="1343"/>
      <c r="P79" s="1343"/>
      <c r="Q79" s="1343"/>
      <c r="R79" s="1343"/>
      <c r="S79" s="1343"/>
      <c r="T79" s="1343"/>
      <c r="U79" s="1343"/>
      <c r="V79" s="1343"/>
      <c r="W79" s="1343"/>
      <c r="X79" s="1343"/>
      <c r="Y79" s="1343"/>
      <c r="Z79" s="1343"/>
      <c r="AA79" s="1343"/>
      <c r="AB79" s="1343"/>
      <c r="AC79" s="1343"/>
      <c r="AD79" s="1343"/>
      <c r="AE79" s="1343"/>
      <c r="AF79" s="1343"/>
      <c r="AG79" s="1343"/>
      <c r="AH79" s="1344"/>
    </row>
    <row r="80" spans="1:34" s="645" customFormat="1" ht="16.350000000000001" customHeight="1" x14ac:dyDescent="0.4">
      <c r="A80" s="1341"/>
      <c r="B80" s="1302" t="s">
        <v>492</v>
      </c>
      <c r="C80" s="1303"/>
      <c r="D80" s="1303"/>
      <c r="E80" s="1303"/>
      <c r="F80" s="1303"/>
      <c r="G80" s="1303"/>
      <c r="H80" s="1303"/>
      <c r="I80" s="1303"/>
      <c r="J80" s="1304"/>
      <c r="K80" s="1311" t="s">
        <v>493</v>
      </c>
      <c r="L80" s="1311"/>
      <c r="M80" s="1311"/>
      <c r="N80" s="1311" t="s">
        <v>494</v>
      </c>
      <c r="O80" s="1311"/>
      <c r="P80" s="1311"/>
      <c r="Q80" s="1311" t="s">
        <v>495</v>
      </c>
      <c r="R80" s="1311"/>
      <c r="S80" s="1311"/>
      <c r="T80" s="1311" t="s">
        <v>496</v>
      </c>
      <c r="U80" s="1311"/>
      <c r="V80" s="1311"/>
      <c r="W80" s="1311" t="s">
        <v>497</v>
      </c>
      <c r="X80" s="1311"/>
      <c r="Y80" s="1311"/>
      <c r="Z80" s="1311" t="s">
        <v>498</v>
      </c>
      <c r="AA80" s="1311"/>
      <c r="AB80" s="1311"/>
      <c r="AC80" s="1311" t="s">
        <v>499</v>
      </c>
      <c r="AD80" s="1311"/>
      <c r="AE80" s="1311"/>
      <c r="AF80" s="1311" t="s">
        <v>500</v>
      </c>
      <c r="AG80" s="1311"/>
      <c r="AH80" s="1319"/>
    </row>
    <row r="81" spans="1:34" s="645" customFormat="1" ht="15.6" customHeight="1" x14ac:dyDescent="0.4">
      <c r="A81" s="1341"/>
      <c r="B81" s="1305"/>
      <c r="C81" s="1306"/>
      <c r="D81" s="1306"/>
      <c r="E81" s="1306"/>
      <c r="F81" s="1306"/>
      <c r="G81" s="1306"/>
      <c r="H81" s="1306"/>
      <c r="I81" s="1306"/>
      <c r="J81" s="1307"/>
      <c r="K81" s="1311"/>
      <c r="L81" s="1311"/>
      <c r="M81" s="1311"/>
      <c r="N81" s="1311"/>
      <c r="O81" s="1311"/>
      <c r="P81" s="1311"/>
      <c r="Q81" s="1311"/>
      <c r="R81" s="1311"/>
      <c r="S81" s="1311"/>
      <c r="T81" s="1311"/>
      <c r="U81" s="1311"/>
      <c r="V81" s="1311"/>
      <c r="W81" s="1311"/>
      <c r="X81" s="1311"/>
      <c r="Y81" s="1311"/>
      <c r="Z81" s="1311"/>
      <c r="AA81" s="1311"/>
      <c r="AB81" s="1311"/>
      <c r="AC81" s="1311"/>
      <c r="AD81" s="1311"/>
      <c r="AE81" s="1311"/>
      <c r="AF81" s="1311"/>
      <c r="AG81" s="1311"/>
      <c r="AH81" s="1319"/>
    </row>
    <row r="82" spans="1:34" s="645" customFormat="1" ht="15.95" customHeight="1" x14ac:dyDescent="0.4">
      <c r="A82" s="1341"/>
      <c r="B82" s="1308"/>
      <c r="C82" s="1309"/>
      <c r="D82" s="1309"/>
      <c r="E82" s="1309"/>
      <c r="F82" s="1309"/>
      <c r="G82" s="1309"/>
      <c r="H82" s="1309"/>
      <c r="I82" s="1309"/>
      <c r="J82" s="1310"/>
      <c r="K82" s="1320" t="s">
        <v>501</v>
      </c>
      <c r="L82" s="1321"/>
      <c r="M82" s="1321"/>
      <c r="N82" s="1321"/>
      <c r="O82" s="1321"/>
      <c r="P82" s="1321"/>
      <c r="Q82" s="1321"/>
      <c r="R82" s="1321"/>
      <c r="S82" s="1322"/>
      <c r="T82" s="1323"/>
      <c r="U82" s="1295"/>
      <c r="V82" s="1295"/>
      <c r="W82" s="1295"/>
      <c r="X82" s="1295"/>
      <c r="Y82" s="1295"/>
      <c r="Z82" s="1295"/>
      <c r="AA82" s="1295"/>
      <c r="AB82" s="1295"/>
      <c r="AC82" s="1295"/>
      <c r="AD82" s="1295"/>
      <c r="AE82" s="1295"/>
      <c r="AF82" s="1295"/>
      <c r="AG82" s="1295"/>
      <c r="AH82" s="1296"/>
    </row>
    <row r="83" spans="1:34" s="645" customFormat="1" ht="15.95" customHeight="1" x14ac:dyDescent="0.4">
      <c r="A83" s="1341"/>
      <c r="B83" s="1324" t="s">
        <v>502</v>
      </c>
      <c r="C83" s="1325"/>
      <c r="D83" s="1326"/>
      <c r="E83" s="1326"/>
      <c r="F83" s="1326"/>
      <c r="G83" s="1326"/>
      <c r="H83" s="1326"/>
      <c r="I83" s="1326"/>
      <c r="J83" s="1326"/>
      <c r="K83" s="1292"/>
      <c r="L83" s="1293"/>
      <c r="M83" s="1293"/>
      <c r="N83" s="1293"/>
      <c r="O83" s="1293"/>
      <c r="P83" s="1294" t="s">
        <v>503</v>
      </c>
      <c r="Q83" s="1294"/>
      <c r="R83" s="1295"/>
      <c r="S83" s="1295"/>
      <c r="T83" s="1295"/>
      <c r="U83" s="1295"/>
      <c r="V83" s="1294" t="s">
        <v>371</v>
      </c>
      <c r="W83" s="1294"/>
      <c r="X83" s="1293"/>
      <c r="Y83" s="1293"/>
      <c r="Z83" s="1293"/>
      <c r="AA83" s="1293"/>
      <c r="AB83" s="1294" t="s">
        <v>503</v>
      </c>
      <c r="AC83" s="1294"/>
      <c r="AD83" s="1295"/>
      <c r="AE83" s="1295"/>
      <c r="AF83" s="1295"/>
      <c r="AG83" s="1295"/>
      <c r="AH83" s="1296"/>
    </row>
    <row r="84" spans="1:34" s="645" customFormat="1" ht="15.95" customHeight="1" x14ac:dyDescent="0.4">
      <c r="A84" s="1341"/>
      <c r="B84" s="649"/>
      <c r="C84" s="648"/>
      <c r="D84" s="1283" t="s">
        <v>504</v>
      </c>
      <c r="E84" s="1283"/>
      <c r="F84" s="1284"/>
      <c r="G84" s="1289" t="s">
        <v>505</v>
      </c>
      <c r="H84" s="1290"/>
      <c r="I84" s="1290"/>
      <c r="J84" s="1291"/>
      <c r="K84" s="1292"/>
      <c r="L84" s="1293"/>
      <c r="M84" s="1293"/>
      <c r="N84" s="1293"/>
      <c r="O84" s="1293"/>
      <c r="P84" s="1294" t="s">
        <v>503</v>
      </c>
      <c r="Q84" s="1294"/>
      <c r="R84" s="1295"/>
      <c r="S84" s="1295"/>
      <c r="T84" s="1295"/>
      <c r="U84" s="1295"/>
      <c r="V84" s="1294" t="s">
        <v>371</v>
      </c>
      <c r="W84" s="1294"/>
      <c r="X84" s="1293"/>
      <c r="Y84" s="1293"/>
      <c r="Z84" s="1293"/>
      <c r="AA84" s="1293"/>
      <c r="AB84" s="1294" t="s">
        <v>503</v>
      </c>
      <c r="AC84" s="1294"/>
      <c r="AD84" s="1295"/>
      <c r="AE84" s="1295"/>
      <c r="AF84" s="1295"/>
      <c r="AG84" s="1295"/>
      <c r="AH84" s="1296"/>
    </row>
    <row r="85" spans="1:34" s="645" customFormat="1" ht="15.95" customHeight="1" x14ac:dyDescent="0.4">
      <c r="A85" s="1341"/>
      <c r="B85" s="649"/>
      <c r="C85" s="648"/>
      <c r="D85" s="1285"/>
      <c r="E85" s="1285"/>
      <c r="F85" s="1286"/>
      <c r="G85" s="1289" t="s">
        <v>499</v>
      </c>
      <c r="H85" s="1290"/>
      <c r="I85" s="1290"/>
      <c r="J85" s="1291"/>
      <c r="K85" s="1292"/>
      <c r="L85" s="1293"/>
      <c r="M85" s="1293"/>
      <c r="N85" s="1293"/>
      <c r="O85" s="1293"/>
      <c r="P85" s="1294" t="s">
        <v>503</v>
      </c>
      <c r="Q85" s="1294"/>
      <c r="R85" s="1295"/>
      <c r="S85" s="1295"/>
      <c r="T85" s="1295"/>
      <c r="U85" s="1295"/>
      <c r="V85" s="1294" t="s">
        <v>371</v>
      </c>
      <c r="W85" s="1294"/>
      <c r="X85" s="1293"/>
      <c r="Y85" s="1293"/>
      <c r="Z85" s="1293"/>
      <c r="AA85" s="1293"/>
      <c r="AB85" s="1294" t="s">
        <v>503</v>
      </c>
      <c r="AC85" s="1294"/>
      <c r="AD85" s="1295"/>
      <c r="AE85" s="1295"/>
      <c r="AF85" s="1295"/>
      <c r="AG85" s="1295"/>
      <c r="AH85" s="1296"/>
    </row>
    <row r="86" spans="1:34" s="645" customFormat="1" ht="15.95" customHeight="1" x14ac:dyDescent="0.4">
      <c r="A86" s="1341"/>
      <c r="B86" s="647"/>
      <c r="C86" s="646"/>
      <c r="D86" s="1287"/>
      <c r="E86" s="1287"/>
      <c r="F86" s="1288"/>
      <c r="G86" s="1289" t="s">
        <v>506</v>
      </c>
      <c r="H86" s="1290"/>
      <c r="I86" s="1290"/>
      <c r="J86" s="1291"/>
      <c r="K86" s="1292"/>
      <c r="L86" s="1293"/>
      <c r="M86" s="1293"/>
      <c r="N86" s="1293"/>
      <c r="O86" s="1293"/>
      <c r="P86" s="1294" t="s">
        <v>503</v>
      </c>
      <c r="Q86" s="1294"/>
      <c r="R86" s="1295"/>
      <c r="S86" s="1295"/>
      <c r="T86" s="1295"/>
      <c r="U86" s="1295"/>
      <c r="V86" s="1294" t="s">
        <v>371</v>
      </c>
      <c r="W86" s="1294"/>
      <c r="X86" s="1293"/>
      <c r="Y86" s="1293"/>
      <c r="Z86" s="1293"/>
      <c r="AA86" s="1293"/>
      <c r="AB86" s="1294" t="s">
        <v>503</v>
      </c>
      <c r="AC86" s="1294"/>
      <c r="AD86" s="1295"/>
      <c r="AE86" s="1295"/>
      <c r="AF86" s="1295"/>
      <c r="AG86" s="1295"/>
      <c r="AH86" s="1296"/>
    </row>
    <row r="87" spans="1:34" s="645" customFormat="1" ht="16.350000000000001" customHeight="1" x14ac:dyDescent="0.4">
      <c r="A87" s="1341"/>
      <c r="B87" s="1330" t="s">
        <v>507</v>
      </c>
      <c r="C87" s="1326"/>
      <c r="D87" s="1326"/>
      <c r="E87" s="1326"/>
      <c r="F87" s="1326"/>
      <c r="G87" s="1326"/>
      <c r="H87" s="1326"/>
      <c r="I87" s="1326"/>
      <c r="J87" s="1326"/>
      <c r="K87" s="1292"/>
      <c r="L87" s="1293"/>
      <c r="M87" s="1293"/>
      <c r="N87" s="1293"/>
      <c r="O87" s="1293"/>
      <c r="P87" s="1294" t="s">
        <v>503</v>
      </c>
      <c r="Q87" s="1294"/>
      <c r="R87" s="1295"/>
      <c r="S87" s="1295"/>
      <c r="T87" s="1295"/>
      <c r="U87" s="1295"/>
      <c r="V87" s="1294" t="s">
        <v>371</v>
      </c>
      <c r="W87" s="1294"/>
      <c r="X87" s="1293"/>
      <c r="Y87" s="1293"/>
      <c r="Z87" s="1293"/>
      <c r="AA87" s="1293"/>
      <c r="AB87" s="1294" t="s">
        <v>503</v>
      </c>
      <c r="AC87" s="1294"/>
      <c r="AD87" s="1295"/>
      <c r="AE87" s="1295"/>
      <c r="AF87" s="1295"/>
      <c r="AG87" s="1295"/>
      <c r="AH87" s="1296"/>
    </row>
    <row r="88" spans="1:34" s="645" customFormat="1" ht="16.350000000000001" customHeight="1" thickBot="1" x14ac:dyDescent="0.45">
      <c r="A88" s="1342"/>
      <c r="B88" s="1331" t="s">
        <v>508</v>
      </c>
      <c r="C88" s="1332"/>
      <c r="D88" s="1332"/>
      <c r="E88" s="1332"/>
      <c r="F88" s="1332"/>
      <c r="G88" s="1332"/>
      <c r="H88" s="1332"/>
      <c r="I88" s="1332"/>
      <c r="J88" s="1332"/>
      <c r="K88" s="1333"/>
      <c r="L88" s="1334"/>
      <c r="M88" s="1334"/>
      <c r="N88" s="1334"/>
      <c r="O88" s="1334"/>
      <c r="P88" s="1334"/>
      <c r="Q88" s="1334"/>
      <c r="R88" s="1334"/>
      <c r="S88" s="1334"/>
      <c r="T88" s="1335" t="s">
        <v>509</v>
      </c>
      <c r="U88" s="1335"/>
      <c r="V88" s="1335"/>
      <c r="W88" s="1336"/>
      <c r="X88" s="1336"/>
      <c r="Y88" s="1336"/>
      <c r="Z88" s="1336"/>
      <c r="AA88" s="1336"/>
      <c r="AB88" s="1336"/>
      <c r="AC88" s="1336"/>
      <c r="AD88" s="1336"/>
      <c r="AE88" s="1336"/>
      <c r="AF88" s="1336"/>
      <c r="AG88" s="1336"/>
      <c r="AH88" s="1337"/>
    </row>
    <row r="89" spans="1:34" s="645" customFormat="1" ht="20.100000000000001" customHeight="1" x14ac:dyDescent="0.4">
      <c r="A89" s="1341" t="s">
        <v>510</v>
      </c>
      <c r="B89" s="1346" t="s">
        <v>480</v>
      </c>
      <c r="C89" s="1346"/>
      <c r="D89" s="1346"/>
      <c r="E89" s="1346"/>
      <c r="F89" s="1346"/>
      <c r="G89" s="1346"/>
      <c r="H89" s="1346"/>
      <c r="I89" s="1346"/>
      <c r="J89" s="1346"/>
      <c r="K89" s="1346"/>
      <c r="L89" s="1346"/>
      <c r="M89" s="1346"/>
      <c r="N89" s="1346"/>
      <c r="O89" s="1346"/>
      <c r="P89" s="1346"/>
      <c r="Q89" s="1346"/>
      <c r="R89" s="1346"/>
      <c r="S89" s="1346"/>
      <c r="T89" s="1346"/>
      <c r="U89" s="1346"/>
      <c r="V89" s="1346"/>
      <c r="W89" s="1346"/>
      <c r="X89" s="1346"/>
      <c r="Y89" s="1346"/>
      <c r="Z89" s="1346"/>
      <c r="AA89" s="1346"/>
      <c r="AB89" s="1346"/>
      <c r="AC89" s="1346"/>
      <c r="AD89" s="1346"/>
      <c r="AE89" s="1346"/>
      <c r="AF89" s="1346"/>
      <c r="AG89" s="1346"/>
      <c r="AH89" s="1347"/>
    </row>
    <row r="90" spans="1:34" s="645" customFormat="1" ht="16.350000000000001" customHeight="1" x14ac:dyDescent="0.4">
      <c r="A90" s="1341"/>
      <c r="B90" s="1302" t="s">
        <v>492</v>
      </c>
      <c r="C90" s="1303"/>
      <c r="D90" s="1303"/>
      <c r="E90" s="1303"/>
      <c r="F90" s="1303"/>
      <c r="G90" s="1303"/>
      <c r="H90" s="1303"/>
      <c r="I90" s="1303"/>
      <c r="J90" s="1304"/>
      <c r="K90" s="1311" t="s">
        <v>493</v>
      </c>
      <c r="L90" s="1311"/>
      <c r="M90" s="1311"/>
      <c r="N90" s="1311" t="s">
        <v>494</v>
      </c>
      <c r="O90" s="1311"/>
      <c r="P90" s="1311"/>
      <c r="Q90" s="1311" t="s">
        <v>495</v>
      </c>
      <c r="R90" s="1311"/>
      <c r="S90" s="1311"/>
      <c r="T90" s="1311" t="s">
        <v>496</v>
      </c>
      <c r="U90" s="1311"/>
      <c r="V90" s="1311"/>
      <c r="W90" s="1311" t="s">
        <v>497</v>
      </c>
      <c r="X90" s="1311"/>
      <c r="Y90" s="1311"/>
      <c r="Z90" s="1311" t="s">
        <v>498</v>
      </c>
      <c r="AA90" s="1311"/>
      <c r="AB90" s="1311"/>
      <c r="AC90" s="1311" t="s">
        <v>499</v>
      </c>
      <c r="AD90" s="1311"/>
      <c r="AE90" s="1311"/>
      <c r="AF90" s="1311" t="s">
        <v>500</v>
      </c>
      <c r="AG90" s="1311"/>
      <c r="AH90" s="1319"/>
    </row>
    <row r="91" spans="1:34" s="645" customFormat="1" ht="15.6" customHeight="1" x14ac:dyDescent="0.4">
      <c r="A91" s="1341"/>
      <c r="B91" s="1305"/>
      <c r="C91" s="1306"/>
      <c r="D91" s="1306"/>
      <c r="E91" s="1306"/>
      <c r="F91" s="1306"/>
      <c r="G91" s="1306"/>
      <c r="H91" s="1306"/>
      <c r="I91" s="1306"/>
      <c r="J91" s="1307"/>
      <c r="K91" s="1311"/>
      <c r="L91" s="1311"/>
      <c r="M91" s="1311"/>
      <c r="N91" s="1311"/>
      <c r="O91" s="1311"/>
      <c r="P91" s="1311"/>
      <c r="Q91" s="1311"/>
      <c r="R91" s="1311"/>
      <c r="S91" s="1311"/>
      <c r="T91" s="1311"/>
      <c r="U91" s="1311"/>
      <c r="V91" s="1311"/>
      <c r="W91" s="1311"/>
      <c r="X91" s="1311"/>
      <c r="Y91" s="1311"/>
      <c r="Z91" s="1311"/>
      <c r="AA91" s="1311"/>
      <c r="AB91" s="1311"/>
      <c r="AC91" s="1311"/>
      <c r="AD91" s="1311"/>
      <c r="AE91" s="1311"/>
      <c r="AF91" s="1311"/>
      <c r="AG91" s="1311"/>
      <c r="AH91" s="1319"/>
    </row>
    <row r="92" spans="1:34" s="645" customFormat="1" ht="15.95" customHeight="1" x14ac:dyDescent="0.4">
      <c r="A92" s="1341"/>
      <c r="B92" s="1308"/>
      <c r="C92" s="1309"/>
      <c r="D92" s="1309"/>
      <c r="E92" s="1309"/>
      <c r="F92" s="1309"/>
      <c r="G92" s="1309"/>
      <c r="H92" s="1309"/>
      <c r="I92" s="1309"/>
      <c r="J92" s="1310"/>
      <c r="K92" s="1320" t="s">
        <v>501</v>
      </c>
      <c r="L92" s="1321"/>
      <c r="M92" s="1321"/>
      <c r="N92" s="1321"/>
      <c r="O92" s="1321"/>
      <c r="P92" s="1321"/>
      <c r="Q92" s="1321"/>
      <c r="R92" s="1321"/>
      <c r="S92" s="1322"/>
      <c r="T92" s="1323"/>
      <c r="U92" s="1295"/>
      <c r="V92" s="1295"/>
      <c r="W92" s="1295"/>
      <c r="X92" s="1295"/>
      <c r="Y92" s="1295"/>
      <c r="Z92" s="1295"/>
      <c r="AA92" s="1295"/>
      <c r="AB92" s="1295"/>
      <c r="AC92" s="1295"/>
      <c r="AD92" s="1295"/>
      <c r="AE92" s="1295"/>
      <c r="AF92" s="1295"/>
      <c r="AG92" s="1295"/>
      <c r="AH92" s="1296"/>
    </row>
    <row r="93" spans="1:34" s="645" customFormat="1" ht="15.95" customHeight="1" x14ac:dyDescent="0.4">
      <c r="A93" s="1341"/>
      <c r="B93" s="1324" t="s">
        <v>502</v>
      </c>
      <c r="C93" s="1325"/>
      <c r="D93" s="1326"/>
      <c r="E93" s="1326"/>
      <c r="F93" s="1326"/>
      <c r="G93" s="1326"/>
      <c r="H93" s="1326"/>
      <c r="I93" s="1326"/>
      <c r="J93" s="1326"/>
      <c r="K93" s="1292"/>
      <c r="L93" s="1293"/>
      <c r="M93" s="1293"/>
      <c r="N93" s="1293"/>
      <c r="O93" s="1293"/>
      <c r="P93" s="1294" t="s">
        <v>503</v>
      </c>
      <c r="Q93" s="1294"/>
      <c r="R93" s="1295"/>
      <c r="S93" s="1295"/>
      <c r="T93" s="1295"/>
      <c r="U93" s="1295"/>
      <c r="V93" s="1294" t="s">
        <v>371</v>
      </c>
      <c r="W93" s="1294"/>
      <c r="X93" s="1293"/>
      <c r="Y93" s="1293"/>
      <c r="Z93" s="1293"/>
      <c r="AA93" s="1293"/>
      <c r="AB93" s="1294" t="s">
        <v>503</v>
      </c>
      <c r="AC93" s="1294"/>
      <c r="AD93" s="1295"/>
      <c r="AE93" s="1295"/>
      <c r="AF93" s="1295"/>
      <c r="AG93" s="1295"/>
      <c r="AH93" s="1296"/>
    </row>
    <row r="94" spans="1:34" s="645" customFormat="1" ht="15.95" customHeight="1" x14ac:dyDescent="0.4">
      <c r="A94" s="1341"/>
      <c r="B94" s="649"/>
      <c r="C94" s="648"/>
      <c r="D94" s="1283" t="s">
        <v>504</v>
      </c>
      <c r="E94" s="1283"/>
      <c r="F94" s="1284"/>
      <c r="G94" s="1289" t="s">
        <v>505</v>
      </c>
      <c r="H94" s="1290"/>
      <c r="I94" s="1290"/>
      <c r="J94" s="1291"/>
      <c r="K94" s="1292"/>
      <c r="L94" s="1293"/>
      <c r="M94" s="1293"/>
      <c r="N94" s="1293"/>
      <c r="O94" s="1293"/>
      <c r="P94" s="1294" t="s">
        <v>503</v>
      </c>
      <c r="Q94" s="1294"/>
      <c r="R94" s="1295"/>
      <c r="S94" s="1295"/>
      <c r="T94" s="1295"/>
      <c r="U94" s="1295"/>
      <c r="V94" s="1294" t="s">
        <v>371</v>
      </c>
      <c r="W94" s="1294"/>
      <c r="X94" s="1293"/>
      <c r="Y94" s="1293"/>
      <c r="Z94" s="1293"/>
      <c r="AA94" s="1293"/>
      <c r="AB94" s="1294" t="s">
        <v>503</v>
      </c>
      <c r="AC94" s="1294"/>
      <c r="AD94" s="1295"/>
      <c r="AE94" s="1295"/>
      <c r="AF94" s="1295"/>
      <c r="AG94" s="1295"/>
      <c r="AH94" s="1296"/>
    </row>
    <row r="95" spans="1:34" s="645" customFormat="1" ht="15.95" customHeight="1" x14ac:dyDescent="0.4">
      <c r="A95" s="1341"/>
      <c r="B95" s="649"/>
      <c r="C95" s="648"/>
      <c r="D95" s="1285"/>
      <c r="E95" s="1285"/>
      <c r="F95" s="1286"/>
      <c r="G95" s="1289" t="s">
        <v>499</v>
      </c>
      <c r="H95" s="1290"/>
      <c r="I95" s="1290"/>
      <c r="J95" s="1291"/>
      <c r="K95" s="1292"/>
      <c r="L95" s="1293"/>
      <c r="M95" s="1293"/>
      <c r="N95" s="1293"/>
      <c r="O95" s="1293"/>
      <c r="P95" s="1294" t="s">
        <v>503</v>
      </c>
      <c r="Q95" s="1294"/>
      <c r="R95" s="1295"/>
      <c r="S95" s="1295"/>
      <c r="T95" s="1295"/>
      <c r="U95" s="1295"/>
      <c r="V95" s="1294" t="s">
        <v>371</v>
      </c>
      <c r="W95" s="1294"/>
      <c r="X95" s="1293"/>
      <c r="Y95" s="1293"/>
      <c r="Z95" s="1293"/>
      <c r="AA95" s="1293"/>
      <c r="AB95" s="1294" t="s">
        <v>503</v>
      </c>
      <c r="AC95" s="1294"/>
      <c r="AD95" s="1295"/>
      <c r="AE95" s="1295"/>
      <c r="AF95" s="1295"/>
      <c r="AG95" s="1295"/>
      <c r="AH95" s="1296"/>
    </row>
    <row r="96" spans="1:34" s="645" customFormat="1" ht="15.95" customHeight="1" x14ac:dyDescent="0.4">
      <c r="A96" s="1341"/>
      <c r="B96" s="647"/>
      <c r="C96" s="646"/>
      <c r="D96" s="1287"/>
      <c r="E96" s="1287"/>
      <c r="F96" s="1288"/>
      <c r="G96" s="1289" t="s">
        <v>506</v>
      </c>
      <c r="H96" s="1290"/>
      <c r="I96" s="1290"/>
      <c r="J96" s="1291"/>
      <c r="K96" s="1292"/>
      <c r="L96" s="1293"/>
      <c r="M96" s="1293"/>
      <c r="N96" s="1293"/>
      <c r="O96" s="1293"/>
      <c r="P96" s="1294" t="s">
        <v>503</v>
      </c>
      <c r="Q96" s="1294"/>
      <c r="R96" s="1295"/>
      <c r="S96" s="1295"/>
      <c r="T96" s="1295"/>
      <c r="U96" s="1295"/>
      <c r="V96" s="1294" t="s">
        <v>371</v>
      </c>
      <c r="W96" s="1294"/>
      <c r="X96" s="1293"/>
      <c r="Y96" s="1293"/>
      <c r="Z96" s="1293"/>
      <c r="AA96" s="1293"/>
      <c r="AB96" s="1294" t="s">
        <v>503</v>
      </c>
      <c r="AC96" s="1294"/>
      <c r="AD96" s="1295"/>
      <c r="AE96" s="1295"/>
      <c r="AF96" s="1295"/>
      <c r="AG96" s="1295"/>
      <c r="AH96" s="1296"/>
    </row>
    <row r="97" spans="1:34" s="645" customFormat="1" ht="16.350000000000001" customHeight="1" x14ac:dyDescent="0.4">
      <c r="A97" s="1341"/>
      <c r="B97" s="1330" t="s">
        <v>507</v>
      </c>
      <c r="C97" s="1326"/>
      <c r="D97" s="1326"/>
      <c r="E97" s="1326"/>
      <c r="F97" s="1326"/>
      <c r="G97" s="1326"/>
      <c r="H97" s="1326"/>
      <c r="I97" s="1326"/>
      <c r="J97" s="1326"/>
      <c r="K97" s="1292"/>
      <c r="L97" s="1293"/>
      <c r="M97" s="1293"/>
      <c r="N97" s="1293"/>
      <c r="O97" s="1293"/>
      <c r="P97" s="1294" t="s">
        <v>503</v>
      </c>
      <c r="Q97" s="1294"/>
      <c r="R97" s="1295"/>
      <c r="S97" s="1295"/>
      <c r="T97" s="1295"/>
      <c r="U97" s="1295"/>
      <c r="V97" s="1294" t="s">
        <v>371</v>
      </c>
      <c r="W97" s="1294"/>
      <c r="X97" s="1293"/>
      <c r="Y97" s="1293"/>
      <c r="Z97" s="1293"/>
      <c r="AA97" s="1293"/>
      <c r="AB97" s="1294" t="s">
        <v>503</v>
      </c>
      <c r="AC97" s="1294"/>
      <c r="AD97" s="1295"/>
      <c r="AE97" s="1295"/>
      <c r="AF97" s="1295"/>
      <c r="AG97" s="1295"/>
      <c r="AH97" s="1296"/>
    </row>
    <row r="98" spans="1:34" s="645" customFormat="1" ht="16.350000000000001" customHeight="1" thickBot="1" x14ac:dyDescent="0.45">
      <c r="A98" s="1341"/>
      <c r="B98" s="1331" t="s">
        <v>508</v>
      </c>
      <c r="C98" s="1332"/>
      <c r="D98" s="1332"/>
      <c r="E98" s="1332"/>
      <c r="F98" s="1332"/>
      <c r="G98" s="1332"/>
      <c r="H98" s="1332"/>
      <c r="I98" s="1332"/>
      <c r="J98" s="1332"/>
      <c r="K98" s="1333"/>
      <c r="L98" s="1334"/>
      <c r="M98" s="1334"/>
      <c r="N98" s="1334"/>
      <c r="O98" s="1334"/>
      <c r="P98" s="1334"/>
      <c r="Q98" s="1334"/>
      <c r="R98" s="1334"/>
      <c r="S98" s="1334"/>
      <c r="T98" s="1335" t="s">
        <v>509</v>
      </c>
      <c r="U98" s="1335"/>
      <c r="V98" s="1335"/>
      <c r="W98" s="1336"/>
      <c r="X98" s="1336"/>
      <c r="Y98" s="1336"/>
      <c r="Z98" s="1336"/>
      <c r="AA98" s="1336"/>
      <c r="AB98" s="1336"/>
      <c r="AC98" s="1336"/>
      <c r="AD98" s="1336"/>
      <c r="AE98" s="1336"/>
      <c r="AF98" s="1336"/>
      <c r="AG98" s="1336"/>
      <c r="AH98" s="1337"/>
    </row>
    <row r="99" spans="1:34" s="645" customFormat="1" ht="20.100000000000001" customHeight="1" x14ac:dyDescent="0.4">
      <c r="A99" s="1340" t="s">
        <v>511</v>
      </c>
      <c r="B99" s="1348" t="s">
        <v>480</v>
      </c>
      <c r="C99" s="1343"/>
      <c r="D99" s="1343"/>
      <c r="E99" s="1343"/>
      <c r="F99" s="1343"/>
      <c r="G99" s="1343"/>
      <c r="H99" s="1343"/>
      <c r="I99" s="1343"/>
      <c r="J99" s="1343"/>
      <c r="K99" s="1343"/>
      <c r="L99" s="1343"/>
      <c r="M99" s="1343"/>
      <c r="N99" s="1343"/>
      <c r="O99" s="1343"/>
      <c r="P99" s="1343"/>
      <c r="Q99" s="1343"/>
      <c r="R99" s="1343"/>
      <c r="S99" s="1343"/>
      <c r="T99" s="1343"/>
      <c r="U99" s="1343"/>
      <c r="V99" s="1343"/>
      <c r="W99" s="1343"/>
      <c r="X99" s="1343"/>
      <c r="Y99" s="1343"/>
      <c r="Z99" s="1343"/>
      <c r="AA99" s="1343"/>
      <c r="AB99" s="1343"/>
      <c r="AC99" s="1343"/>
      <c r="AD99" s="1343"/>
      <c r="AE99" s="1343"/>
      <c r="AF99" s="1343"/>
      <c r="AG99" s="1343"/>
      <c r="AH99" s="1344"/>
    </row>
    <row r="100" spans="1:34" s="645" customFormat="1" ht="16.350000000000001" customHeight="1" x14ac:dyDescent="0.4">
      <c r="A100" s="1341"/>
      <c r="B100" s="1302" t="s">
        <v>492</v>
      </c>
      <c r="C100" s="1303"/>
      <c r="D100" s="1303"/>
      <c r="E100" s="1303"/>
      <c r="F100" s="1303"/>
      <c r="G100" s="1303"/>
      <c r="H100" s="1303"/>
      <c r="I100" s="1303"/>
      <c r="J100" s="1304"/>
      <c r="K100" s="1311" t="s">
        <v>493</v>
      </c>
      <c r="L100" s="1311"/>
      <c r="M100" s="1311"/>
      <c r="N100" s="1311" t="s">
        <v>494</v>
      </c>
      <c r="O100" s="1311"/>
      <c r="P100" s="1311"/>
      <c r="Q100" s="1311" t="s">
        <v>495</v>
      </c>
      <c r="R100" s="1311"/>
      <c r="S100" s="1311"/>
      <c r="T100" s="1311" t="s">
        <v>496</v>
      </c>
      <c r="U100" s="1311"/>
      <c r="V100" s="1311"/>
      <c r="W100" s="1311" t="s">
        <v>497</v>
      </c>
      <c r="X100" s="1311"/>
      <c r="Y100" s="1311"/>
      <c r="Z100" s="1311" t="s">
        <v>498</v>
      </c>
      <c r="AA100" s="1311"/>
      <c r="AB100" s="1311"/>
      <c r="AC100" s="1311" t="s">
        <v>499</v>
      </c>
      <c r="AD100" s="1311"/>
      <c r="AE100" s="1311"/>
      <c r="AF100" s="1311" t="s">
        <v>500</v>
      </c>
      <c r="AG100" s="1311"/>
      <c r="AH100" s="1319"/>
    </row>
    <row r="101" spans="1:34" s="645" customFormat="1" ht="15.6" customHeight="1" x14ac:dyDescent="0.4">
      <c r="A101" s="1341"/>
      <c r="B101" s="1305"/>
      <c r="C101" s="1306"/>
      <c r="D101" s="1306"/>
      <c r="E101" s="1306"/>
      <c r="F101" s="1306"/>
      <c r="G101" s="1306"/>
      <c r="H101" s="1306"/>
      <c r="I101" s="1306"/>
      <c r="J101" s="1307"/>
      <c r="K101" s="1311"/>
      <c r="L101" s="1311"/>
      <c r="M101" s="1311"/>
      <c r="N101" s="1311"/>
      <c r="O101" s="1311"/>
      <c r="P101" s="1311"/>
      <c r="Q101" s="1311"/>
      <c r="R101" s="1311"/>
      <c r="S101" s="1311"/>
      <c r="T101" s="1311"/>
      <c r="U101" s="1311"/>
      <c r="V101" s="1311"/>
      <c r="W101" s="1311"/>
      <c r="X101" s="1311"/>
      <c r="Y101" s="1311"/>
      <c r="Z101" s="1311"/>
      <c r="AA101" s="1311"/>
      <c r="AB101" s="1311"/>
      <c r="AC101" s="1311"/>
      <c r="AD101" s="1311"/>
      <c r="AE101" s="1311"/>
      <c r="AF101" s="1311"/>
      <c r="AG101" s="1311"/>
      <c r="AH101" s="1319"/>
    </row>
    <row r="102" spans="1:34" s="645" customFormat="1" ht="15.95" customHeight="1" x14ac:dyDescent="0.4">
      <c r="A102" s="1341"/>
      <c r="B102" s="1308"/>
      <c r="C102" s="1309"/>
      <c r="D102" s="1309"/>
      <c r="E102" s="1309"/>
      <c r="F102" s="1309"/>
      <c r="G102" s="1309"/>
      <c r="H102" s="1309"/>
      <c r="I102" s="1309"/>
      <c r="J102" s="1310"/>
      <c r="K102" s="1320" t="s">
        <v>501</v>
      </c>
      <c r="L102" s="1321"/>
      <c r="M102" s="1321"/>
      <c r="N102" s="1321"/>
      <c r="O102" s="1321"/>
      <c r="P102" s="1321"/>
      <c r="Q102" s="1321"/>
      <c r="R102" s="1321"/>
      <c r="S102" s="1322"/>
      <c r="T102" s="1323"/>
      <c r="U102" s="1295"/>
      <c r="V102" s="1295"/>
      <c r="W102" s="1295"/>
      <c r="X102" s="1295"/>
      <c r="Y102" s="1295"/>
      <c r="Z102" s="1295"/>
      <c r="AA102" s="1295"/>
      <c r="AB102" s="1295"/>
      <c r="AC102" s="1295"/>
      <c r="AD102" s="1295"/>
      <c r="AE102" s="1295"/>
      <c r="AF102" s="1295"/>
      <c r="AG102" s="1295"/>
      <c r="AH102" s="1296"/>
    </row>
    <row r="103" spans="1:34" s="645" customFormat="1" ht="15.95" customHeight="1" x14ac:dyDescent="0.4">
      <c r="A103" s="1341"/>
      <c r="B103" s="1324" t="s">
        <v>502</v>
      </c>
      <c r="C103" s="1325"/>
      <c r="D103" s="1326"/>
      <c r="E103" s="1326"/>
      <c r="F103" s="1326"/>
      <c r="G103" s="1326"/>
      <c r="H103" s="1326"/>
      <c r="I103" s="1326"/>
      <c r="J103" s="1326"/>
      <c r="K103" s="1292"/>
      <c r="L103" s="1293"/>
      <c r="M103" s="1293"/>
      <c r="N103" s="1293"/>
      <c r="O103" s="1293"/>
      <c r="P103" s="1294" t="s">
        <v>503</v>
      </c>
      <c r="Q103" s="1294"/>
      <c r="R103" s="1295"/>
      <c r="S103" s="1295"/>
      <c r="T103" s="1295"/>
      <c r="U103" s="1295"/>
      <c r="V103" s="1294" t="s">
        <v>371</v>
      </c>
      <c r="W103" s="1294"/>
      <c r="X103" s="1293"/>
      <c r="Y103" s="1293"/>
      <c r="Z103" s="1293"/>
      <c r="AA103" s="1293"/>
      <c r="AB103" s="1294" t="s">
        <v>503</v>
      </c>
      <c r="AC103" s="1294"/>
      <c r="AD103" s="1295"/>
      <c r="AE103" s="1295"/>
      <c r="AF103" s="1295"/>
      <c r="AG103" s="1295"/>
      <c r="AH103" s="1296"/>
    </row>
    <row r="104" spans="1:34" s="645" customFormat="1" ht="15.95" customHeight="1" x14ac:dyDescent="0.4">
      <c r="A104" s="1341"/>
      <c r="B104" s="649"/>
      <c r="C104" s="648"/>
      <c r="D104" s="1283" t="s">
        <v>504</v>
      </c>
      <c r="E104" s="1283"/>
      <c r="F104" s="1284"/>
      <c r="G104" s="1289" t="s">
        <v>505</v>
      </c>
      <c r="H104" s="1290"/>
      <c r="I104" s="1290"/>
      <c r="J104" s="1291"/>
      <c r="K104" s="1292"/>
      <c r="L104" s="1293"/>
      <c r="M104" s="1293"/>
      <c r="N104" s="1293"/>
      <c r="O104" s="1293"/>
      <c r="P104" s="1294" t="s">
        <v>503</v>
      </c>
      <c r="Q104" s="1294"/>
      <c r="R104" s="1295"/>
      <c r="S104" s="1295"/>
      <c r="T104" s="1295"/>
      <c r="U104" s="1295"/>
      <c r="V104" s="1294" t="s">
        <v>371</v>
      </c>
      <c r="W104" s="1294"/>
      <c r="X104" s="1293"/>
      <c r="Y104" s="1293"/>
      <c r="Z104" s="1293"/>
      <c r="AA104" s="1293"/>
      <c r="AB104" s="1294" t="s">
        <v>503</v>
      </c>
      <c r="AC104" s="1294"/>
      <c r="AD104" s="1295"/>
      <c r="AE104" s="1295"/>
      <c r="AF104" s="1295"/>
      <c r="AG104" s="1295"/>
      <c r="AH104" s="1296"/>
    </row>
    <row r="105" spans="1:34" s="645" customFormat="1" ht="15.95" customHeight="1" x14ac:dyDescent="0.4">
      <c r="A105" s="1341"/>
      <c r="B105" s="649"/>
      <c r="C105" s="648"/>
      <c r="D105" s="1285"/>
      <c r="E105" s="1285"/>
      <c r="F105" s="1286"/>
      <c r="G105" s="1289" t="s">
        <v>499</v>
      </c>
      <c r="H105" s="1290"/>
      <c r="I105" s="1290"/>
      <c r="J105" s="1291"/>
      <c r="K105" s="1292"/>
      <c r="L105" s="1293"/>
      <c r="M105" s="1293"/>
      <c r="N105" s="1293"/>
      <c r="O105" s="1293"/>
      <c r="P105" s="1294" t="s">
        <v>503</v>
      </c>
      <c r="Q105" s="1294"/>
      <c r="R105" s="1295"/>
      <c r="S105" s="1295"/>
      <c r="T105" s="1295"/>
      <c r="U105" s="1295"/>
      <c r="V105" s="1294" t="s">
        <v>371</v>
      </c>
      <c r="W105" s="1294"/>
      <c r="X105" s="1293"/>
      <c r="Y105" s="1293"/>
      <c r="Z105" s="1293"/>
      <c r="AA105" s="1293"/>
      <c r="AB105" s="1294" t="s">
        <v>503</v>
      </c>
      <c r="AC105" s="1294"/>
      <c r="AD105" s="1295"/>
      <c r="AE105" s="1295"/>
      <c r="AF105" s="1295"/>
      <c r="AG105" s="1295"/>
      <c r="AH105" s="1296"/>
    </row>
    <row r="106" spans="1:34" s="645" customFormat="1" ht="15.95" customHeight="1" x14ac:dyDescent="0.4">
      <c r="A106" s="1341"/>
      <c r="B106" s="647"/>
      <c r="C106" s="646"/>
      <c r="D106" s="1287"/>
      <c r="E106" s="1287"/>
      <c r="F106" s="1288"/>
      <c r="G106" s="1289" t="s">
        <v>506</v>
      </c>
      <c r="H106" s="1290"/>
      <c r="I106" s="1290"/>
      <c r="J106" s="1291"/>
      <c r="K106" s="1292"/>
      <c r="L106" s="1293"/>
      <c r="M106" s="1293"/>
      <c r="N106" s="1293"/>
      <c r="O106" s="1293"/>
      <c r="P106" s="1294" t="s">
        <v>503</v>
      </c>
      <c r="Q106" s="1294"/>
      <c r="R106" s="1295"/>
      <c r="S106" s="1295"/>
      <c r="T106" s="1295"/>
      <c r="U106" s="1295"/>
      <c r="V106" s="1294" t="s">
        <v>371</v>
      </c>
      <c r="W106" s="1294"/>
      <c r="X106" s="1293"/>
      <c r="Y106" s="1293"/>
      <c r="Z106" s="1293"/>
      <c r="AA106" s="1293"/>
      <c r="AB106" s="1294" t="s">
        <v>503</v>
      </c>
      <c r="AC106" s="1294"/>
      <c r="AD106" s="1295"/>
      <c r="AE106" s="1295"/>
      <c r="AF106" s="1295"/>
      <c r="AG106" s="1295"/>
      <c r="AH106" s="1296"/>
    </row>
    <row r="107" spans="1:34" s="645" customFormat="1" ht="16.350000000000001" customHeight="1" x14ac:dyDescent="0.4">
      <c r="A107" s="1341"/>
      <c r="B107" s="1330" t="s">
        <v>507</v>
      </c>
      <c r="C107" s="1326"/>
      <c r="D107" s="1326"/>
      <c r="E107" s="1326"/>
      <c r="F107" s="1326"/>
      <c r="G107" s="1326"/>
      <c r="H107" s="1326"/>
      <c r="I107" s="1326"/>
      <c r="J107" s="1326"/>
      <c r="K107" s="1292"/>
      <c r="L107" s="1293"/>
      <c r="M107" s="1293"/>
      <c r="N107" s="1293"/>
      <c r="O107" s="1293"/>
      <c r="P107" s="1294" t="s">
        <v>503</v>
      </c>
      <c r="Q107" s="1294"/>
      <c r="R107" s="1295"/>
      <c r="S107" s="1295"/>
      <c r="T107" s="1295"/>
      <c r="U107" s="1295"/>
      <c r="V107" s="1294" t="s">
        <v>371</v>
      </c>
      <c r="W107" s="1294"/>
      <c r="X107" s="1293"/>
      <c r="Y107" s="1293"/>
      <c r="Z107" s="1293"/>
      <c r="AA107" s="1293"/>
      <c r="AB107" s="1294" t="s">
        <v>503</v>
      </c>
      <c r="AC107" s="1294"/>
      <c r="AD107" s="1295"/>
      <c r="AE107" s="1295"/>
      <c r="AF107" s="1295"/>
      <c r="AG107" s="1295"/>
      <c r="AH107" s="1296"/>
    </row>
    <row r="108" spans="1:34" s="645" customFormat="1" ht="16.350000000000001" customHeight="1" thickBot="1" x14ac:dyDescent="0.45">
      <c r="A108" s="1342"/>
      <c r="B108" s="1331" t="s">
        <v>508</v>
      </c>
      <c r="C108" s="1332"/>
      <c r="D108" s="1332"/>
      <c r="E108" s="1332"/>
      <c r="F108" s="1332"/>
      <c r="G108" s="1332"/>
      <c r="H108" s="1332"/>
      <c r="I108" s="1332"/>
      <c r="J108" s="1332"/>
      <c r="K108" s="1333"/>
      <c r="L108" s="1334"/>
      <c r="M108" s="1334"/>
      <c r="N108" s="1334"/>
      <c r="O108" s="1334"/>
      <c r="P108" s="1334"/>
      <c r="Q108" s="1334"/>
      <c r="R108" s="1334"/>
      <c r="S108" s="1334"/>
      <c r="T108" s="1335" t="s">
        <v>509</v>
      </c>
      <c r="U108" s="1335"/>
      <c r="V108" s="1335"/>
      <c r="W108" s="1336"/>
      <c r="X108" s="1336"/>
      <c r="Y108" s="1336"/>
      <c r="Z108" s="1336"/>
      <c r="AA108" s="1336"/>
      <c r="AB108" s="1336"/>
      <c r="AC108" s="1336"/>
      <c r="AD108" s="1336"/>
      <c r="AE108" s="1336"/>
      <c r="AF108" s="1336"/>
      <c r="AG108" s="1336"/>
      <c r="AH108" s="1337"/>
    </row>
    <row r="109" spans="1:34" s="654" customFormat="1" ht="15" customHeight="1" thickBot="1" x14ac:dyDescent="0.45">
      <c r="A109" s="1297" t="s">
        <v>470</v>
      </c>
      <c r="B109" s="1298"/>
      <c r="C109" s="1298"/>
      <c r="D109" s="1298"/>
      <c r="E109" s="1298"/>
      <c r="F109" s="1298"/>
      <c r="G109" s="1298"/>
      <c r="H109" s="1299" t="s">
        <v>172</v>
      </c>
      <c r="I109" s="1300"/>
      <c r="J109" s="1300"/>
      <c r="K109" s="1300"/>
      <c r="L109" s="1300"/>
      <c r="M109" s="1300"/>
      <c r="N109" s="1300"/>
      <c r="O109" s="1300"/>
      <c r="P109" s="1300"/>
      <c r="Q109" s="1300"/>
      <c r="R109" s="1300"/>
      <c r="S109" s="1300"/>
      <c r="T109" s="1300"/>
      <c r="U109" s="1300"/>
      <c r="V109" s="1300"/>
      <c r="W109" s="1300"/>
      <c r="X109" s="1300"/>
      <c r="Y109" s="1300"/>
      <c r="Z109" s="1300"/>
      <c r="AA109" s="1300"/>
      <c r="AB109" s="1300"/>
      <c r="AC109" s="1300"/>
      <c r="AD109" s="1300"/>
      <c r="AE109" s="1300"/>
      <c r="AF109" s="1300"/>
      <c r="AG109" s="1300"/>
      <c r="AH109" s="1301"/>
    </row>
    <row r="110" spans="1:34" s="654" customFormat="1" ht="15" customHeight="1" x14ac:dyDescent="0.4">
      <c r="AC110" s="654" t="s">
        <v>445</v>
      </c>
    </row>
    <row r="111" spans="1:34" ht="15" customHeight="1" x14ac:dyDescent="0.4">
      <c r="A111" s="1281" t="s">
        <v>513</v>
      </c>
      <c r="B111" s="1281"/>
      <c r="C111" s="1282" t="s">
        <v>514</v>
      </c>
      <c r="D111" s="1281"/>
      <c r="E111" s="1281"/>
      <c r="F111" s="1281"/>
      <c r="G111" s="1281"/>
      <c r="H111" s="1281"/>
      <c r="I111" s="1281"/>
      <c r="J111" s="1281"/>
      <c r="K111" s="1281"/>
      <c r="L111" s="1281"/>
      <c r="M111" s="1281"/>
      <c r="N111" s="1281"/>
      <c r="O111" s="1281"/>
      <c r="P111" s="1281"/>
      <c r="Q111" s="1281"/>
      <c r="R111" s="1281"/>
      <c r="S111" s="1281"/>
      <c r="T111" s="1281"/>
      <c r="U111" s="1281"/>
      <c r="V111" s="1281"/>
      <c r="W111" s="1281"/>
      <c r="X111" s="1281"/>
      <c r="Y111" s="1281"/>
      <c r="Z111" s="1281"/>
      <c r="AA111" s="1281"/>
      <c r="AB111" s="1281"/>
      <c r="AC111" s="1281"/>
      <c r="AD111" s="1281"/>
      <c r="AE111" s="1281"/>
      <c r="AF111" s="1281"/>
      <c r="AG111" s="1281"/>
      <c r="AH111" s="1281"/>
    </row>
    <row r="112" spans="1:34" ht="15" customHeight="1" x14ac:dyDescent="0.4">
      <c r="A112" s="1281"/>
      <c r="B112" s="1281"/>
      <c r="C112" s="1281"/>
      <c r="D112" s="1281"/>
      <c r="E112" s="1281"/>
      <c r="F112" s="1281"/>
      <c r="G112" s="1281"/>
      <c r="H112" s="1281"/>
      <c r="I112" s="1281"/>
      <c r="J112" s="1281"/>
      <c r="K112" s="1281"/>
      <c r="L112" s="1281"/>
      <c r="M112" s="1281"/>
      <c r="N112" s="1281"/>
      <c r="O112" s="1281"/>
      <c r="P112" s="1281"/>
      <c r="Q112" s="1281"/>
      <c r="R112" s="1281"/>
      <c r="S112" s="1281"/>
      <c r="T112" s="1281"/>
      <c r="U112" s="1281"/>
      <c r="V112" s="1281"/>
      <c r="W112" s="1281"/>
      <c r="X112" s="1281"/>
      <c r="Y112" s="1281"/>
      <c r="Z112" s="1281"/>
      <c r="AA112" s="1281"/>
      <c r="AB112" s="1281"/>
      <c r="AC112" s="1281"/>
      <c r="AD112" s="1281"/>
      <c r="AE112" s="1281"/>
      <c r="AF112" s="1281"/>
      <c r="AG112" s="1281"/>
      <c r="AH112" s="1281"/>
    </row>
    <row r="113" spans="1:34" ht="15" customHeight="1" x14ac:dyDescent="0.4">
      <c r="A113" s="1281"/>
      <c r="B113" s="1281"/>
      <c r="C113" s="1281"/>
      <c r="D113" s="1281"/>
      <c r="E113" s="1281"/>
      <c r="F113" s="1281"/>
      <c r="G113" s="1281"/>
      <c r="H113" s="1281"/>
      <c r="I113" s="1281"/>
      <c r="J113" s="1281"/>
      <c r="K113" s="1281"/>
      <c r="L113" s="1281"/>
      <c r="M113" s="1281"/>
      <c r="N113" s="1281"/>
      <c r="O113" s="1281"/>
      <c r="P113" s="1281"/>
      <c r="Q113" s="1281"/>
      <c r="R113" s="1281"/>
      <c r="S113" s="1281"/>
      <c r="T113" s="1281"/>
      <c r="U113" s="1281"/>
      <c r="V113" s="1281"/>
      <c r="W113" s="1281"/>
      <c r="X113" s="1281"/>
      <c r="Y113" s="1281"/>
      <c r="Z113" s="1281"/>
      <c r="AA113" s="1281"/>
      <c r="AB113" s="1281"/>
      <c r="AC113" s="1281"/>
      <c r="AD113" s="1281"/>
      <c r="AE113" s="1281"/>
      <c r="AF113" s="1281"/>
      <c r="AG113" s="1281"/>
      <c r="AH113" s="1281"/>
    </row>
    <row r="114" spans="1:34" ht="15" customHeight="1" x14ac:dyDescent="0.4">
      <c r="A114" s="1281"/>
      <c r="B114" s="1281"/>
      <c r="C114" s="1281"/>
      <c r="D114" s="1281"/>
      <c r="E114" s="1281"/>
      <c r="F114" s="1281"/>
      <c r="G114" s="1281"/>
      <c r="H114" s="1281"/>
      <c r="I114" s="1281"/>
      <c r="J114" s="1281"/>
      <c r="K114" s="1281"/>
      <c r="L114" s="1281"/>
      <c r="M114" s="1281"/>
      <c r="N114" s="1281"/>
      <c r="O114" s="1281"/>
      <c r="P114" s="1281"/>
      <c r="Q114" s="1281"/>
      <c r="R114" s="1281"/>
      <c r="S114" s="1281"/>
      <c r="T114" s="1281"/>
      <c r="U114" s="1281"/>
      <c r="V114" s="1281"/>
      <c r="W114" s="1281"/>
      <c r="X114" s="1281"/>
      <c r="Y114" s="1281"/>
      <c r="Z114" s="1281"/>
      <c r="AA114" s="1281"/>
      <c r="AB114" s="1281"/>
      <c r="AC114" s="1281"/>
      <c r="AD114" s="1281"/>
      <c r="AE114" s="1281"/>
      <c r="AF114" s="1281"/>
      <c r="AG114" s="1281"/>
      <c r="AH114" s="1281"/>
    </row>
    <row r="115" spans="1:34" ht="15" customHeight="1" x14ac:dyDescent="0.4">
      <c r="A115" s="1281"/>
      <c r="B115" s="1281"/>
      <c r="C115" s="1281"/>
      <c r="D115" s="1281"/>
      <c r="E115" s="1281"/>
      <c r="F115" s="1281"/>
      <c r="G115" s="1281"/>
      <c r="H115" s="1281"/>
      <c r="I115" s="1281"/>
      <c r="J115" s="1281"/>
      <c r="K115" s="1281"/>
      <c r="L115" s="1281"/>
      <c r="M115" s="1281"/>
      <c r="N115" s="1281"/>
      <c r="O115" s="1281"/>
      <c r="P115" s="1281"/>
      <c r="Q115" s="1281"/>
      <c r="R115" s="1281"/>
      <c r="S115" s="1281"/>
      <c r="T115" s="1281"/>
      <c r="U115" s="1281"/>
      <c r="V115" s="1281"/>
      <c r="W115" s="1281"/>
      <c r="X115" s="1281"/>
      <c r="Y115" s="1281"/>
      <c r="Z115" s="1281"/>
      <c r="AA115" s="1281"/>
      <c r="AB115" s="1281"/>
      <c r="AC115" s="1281"/>
      <c r="AD115" s="1281"/>
      <c r="AE115" s="1281"/>
      <c r="AF115" s="1281"/>
      <c r="AG115" s="1281"/>
      <c r="AH115" s="1281"/>
    </row>
    <row r="116" spans="1:34" ht="45.75" customHeight="1" x14ac:dyDescent="0.4">
      <c r="A116" s="1281"/>
      <c r="B116" s="1281"/>
      <c r="C116" s="1281"/>
      <c r="D116" s="1281"/>
      <c r="E116" s="1281"/>
      <c r="F116" s="1281"/>
      <c r="G116" s="1281"/>
      <c r="H116" s="1281"/>
      <c r="I116" s="1281"/>
      <c r="J116" s="1281"/>
      <c r="K116" s="1281"/>
      <c r="L116" s="1281"/>
      <c r="M116" s="1281"/>
      <c r="N116" s="1281"/>
      <c r="O116" s="1281"/>
      <c r="P116" s="1281"/>
      <c r="Q116" s="1281"/>
      <c r="R116" s="1281"/>
      <c r="S116" s="1281"/>
      <c r="T116" s="1281"/>
      <c r="U116" s="1281"/>
      <c r="V116" s="1281"/>
      <c r="W116" s="1281"/>
      <c r="X116" s="1281"/>
      <c r="Y116" s="1281"/>
      <c r="Z116" s="1281"/>
      <c r="AA116" s="1281"/>
      <c r="AB116" s="1281"/>
      <c r="AC116" s="1281"/>
      <c r="AD116" s="1281"/>
      <c r="AE116" s="1281"/>
      <c r="AF116" s="1281"/>
      <c r="AG116" s="1281"/>
      <c r="AH116" s="1281"/>
    </row>
  </sheetData>
  <mergeCells count="581">
    <mergeCell ref="K105:O105"/>
    <mergeCell ref="B108:J108"/>
    <mergeCell ref="K108:S108"/>
    <mergeCell ref="T108:V108"/>
    <mergeCell ref="V105:W105"/>
    <mergeCell ref="X105:AA105"/>
    <mergeCell ref="AB105:AC105"/>
    <mergeCell ref="AD105:AH105"/>
    <mergeCell ref="P104:Q104"/>
    <mergeCell ref="R104:U104"/>
    <mergeCell ref="R107:U107"/>
    <mergeCell ref="V107:W107"/>
    <mergeCell ref="X107:AA107"/>
    <mergeCell ref="AB107:AC107"/>
    <mergeCell ref="AD107:AH107"/>
    <mergeCell ref="B98:J98"/>
    <mergeCell ref="K98:S98"/>
    <mergeCell ref="T98:V98"/>
    <mergeCell ref="W98:AH98"/>
    <mergeCell ref="AD103:AH103"/>
    <mergeCell ref="AF100:AH100"/>
    <mergeCell ref="K101:M101"/>
    <mergeCell ref="W108:AH108"/>
    <mergeCell ref="AD106:AH106"/>
    <mergeCell ref="B107:J107"/>
    <mergeCell ref="K107:O107"/>
    <mergeCell ref="P107:Q107"/>
    <mergeCell ref="X106:AA106"/>
    <mergeCell ref="AB106:AC106"/>
    <mergeCell ref="T102:AH102"/>
    <mergeCell ref="B103:J103"/>
    <mergeCell ref="K103:O103"/>
    <mergeCell ref="P103:Q103"/>
    <mergeCell ref="R103:U103"/>
    <mergeCell ref="V103:W103"/>
    <mergeCell ref="X103:AA103"/>
    <mergeCell ref="AB103:AC103"/>
    <mergeCell ref="D104:F106"/>
    <mergeCell ref="G104:J104"/>
    <mergeCell ref="B97:J97"/>
    <mergeCell ref="K97:O97"/>
    <mergeCell ref="P97:Q97"/>
    <mergeCell ref="R97:U97"/>
    <mergeCell ref="V97:W97"/>
    <mergeCell ref="X97:AA97"/>
    <mergeCell ref="R95:U95"/>
    <mergeCell ref="G95:J95"/>
    <mergeCell ref="K95:O95"/>
    <mergeCell ref="D94:F96"/>
    <mergeCell ref="G94:J94"/>
    <mergeCell ref="K94:O94"/>
    <mergeCell ref="P94:Q94"/>
    <mergeCell ref="P95:Q95"/>
    <mergeCell ref="G96:J96"/>
    <mergeCell ref="K96:O96"/>
    <mergeCell ref="P96:Q96"/>
    <mergeCell ref="R94:U94"/>
    <mergeCell ref="V94:W94"/>
    <mergeCell ref="X94:AA94"/>
    <mergeCell ref="R96:U96"/>
    <mergeCell ref="V96:W96"/>
    <mergeCell ref="X96:AA96"/>
    <mergeCell ref="A99:A108"/>
    <mergeCell ref="B99:AH99"/>
    <mergeCell ref="B100:J102"/>
    <mergeCell ref="K100:M100"/>
    <mergeCell ref="N100:P100"/>
    <mergeCell ref="Q100:S100"/>
    <mergeCell ref="T100:V100"/>
    <mergeCell ref="W100:Y100"/>
    <mergeCell ref="Z100:AB100"/>
    <mergeCell ref="AC100:AE100"/>
    <mergeCell ref="G106:J106"/>
    <mergeCell ref="K106:O106"/>
    <mergeCell ref="P106:Q106"/>
    <mergeCell ref="R106:U106"/>
    <mergeCell ref="V106:W106"/>
    <mergeCell ref="K102:S102"/>
    <mergeCell ref="V104:W104"/>
    <mergeCell ref="X104:AA104"/>
    <mergeCell ref="AB104:AC104"/>
    <mergeCell ref="AD104:AH104"/>
    <mergeCell ref="K104:O104"/>
    <mergeCell ref="P105:Q105"/>
    <mergeCell ref="R105:U105"/>
    <mergeCell ref="G105:J105"/>
    <mergeCell ref="P93:Q93"/>
    <mergeCell ref="R93:U93"/>
    <mergeCell ref="V93:W93"/>
    <mergeCell ref="X93:AA93"/>
    <mergeCell ref="AB93:AC93"/>
    <mergeCell ref="AD93:AH93"/>
    <mergeCell ref="K92:S92"/>
    <mergeCell ref="N101:P101"/>
    <mergeCell ref="Q101:S101"/>
    <mergeCell ref="T101:V101"/>
    <mergeCell ref="W101:Y101"/>
    <mergeCell ref="Z101:AB101"/>
    <mergeCell ref="AC101:AE101"/>
    <mergeCell ref="AF101:AH101"/>
    <mergeCell ref="V95:W95"/>
    <mergeCell ref="X95:AA95"/>
    <mergeCell ref="AB95:AC95"/>
    <mergeCell ref="AD95:AH95"/>
    <mergeCell ref="AB96:AC96"/>
    <mergeCell ref="AD96:AH96"/>
    <mergeCell ref="AB97:AC97"/>
    <mergeCell ref="AD97:AH97"/>
    <mergeCell ref="A89:A98"/>
    <mergeCell ref="B89:AH89"/>
    <mergeCell ref="B90:J92"/>
    <mergeCell ref="K90:M90"/>
    <mergeCell ref="N90:P90"/>
    <mergeCell ref="Q90:S90"/>
    <mergeCell ref="T90:V90"/>
    <mergeCell ref="W90:Y90"/>
    <mergeCell ref="Z90:AB90"/>
    <mergeCell ref="AC90:AE90"/>
    <mergeCell ref="AB94:AC94"/>
    <mergeCell ref="AD94:AH94"/>
    <mergeCell ref="AF90:AH90"/>
    <mergeCell ref="K91:M91"/>
    <mergeCell ref="N91:P91"/>
    <mergeCell ref="Q91:S91"/>
    <mergeCell ref="T91:V91"/>
    <mergeCell ref="W91:Y91"/>
    <mergeCell ref="Z91:AB91"/>
    <mergeCell ref="AC91:AE91"/>
    <mergeCell ref="AF91:AH91"/>
    <mergeCell ref="T92:AH92"/>
    <mergeCell ref="B93:J93"/>
    <mergeCell ref="K93:O93"/>
    <mergeCell ref="AB87:AC87"/>
    <mergeCell ref="AD87:AH87"/>
    <mergeCell ref="B88:J88"/>
    <mergeCell ref="K88:S88"/>
    <mergeCell ref="T88:V88"/>
    <mergeCell ref="W88:AH88"/>
    <mergeCell ref="B87:J87"/>
    <mergeCell ref="K87:O87"/>
    <mergeCell ref="P87:Q87"/>
    <mergeCell ref="R87:U87"/>
    <mergeCell ref="V87:W87"/>
    <mergeCell ref="X87:AA87"/>
    <mergeCell ref="AC81:AE81"/>
    <mergeCell ref="V83:W83"/>
    <mergeCell ref="X83:AA83"/>
    <mergeCell ref="AB83:AC83"/>
    <mergeCell ref="AD83:AH83"/>
    <mergeCell ref="K83:O83"/>
    <mergeCell ref="P83:Q83"/>
    <mergeCell ref="R83:U83"/>
    <mergeCell ref="Q80:S80"/>
    <mergeCell ref="T80:V80"/>
    <mergeCell ref="W80:Y80"/>
    <mergeCell ref="B65:J65"/>
    <mergeCell ref="B64:J64"/>
    <mergeCell ref="K64:O64"/>
    <mergeCell ref="P64:Q64"/>
    <mergeCell ref="R64:U64"/>
    <mergeCell ref="V64:W64"/>
    <mergeCell ref="X64:AA64"/>
    <mergeCell ref="AD62:AH62"/>
    <mergeCell ref="G63:J63"/>
    <mergeCell ref="K63:O63"/>
    <mergeCell ref="P63:Q63"/>
    <mergeCell ref="R63:U63"/>
    <mergeCell ref="V63:W63"/>
    <mergeCell ref="X63:AA63"/>
    <mergeCell ref="P62:Q62"/>
    <mergeCell ref="R62:U62"/>
    <mergeCell ref="A79:A88"/>
    <mergeCell ref="B79:AH79"/>
    <mergeCell ref="AD85:AH85"/>
    <mergeCell ref="G86:J86"/>
    <mergeCell ref="K86:O86"/>
    <mergeCell ref="P86:Q86"/>
    <mergeCell ref="A77:AH77"/>
    <mergeCell ref="T82:AH82"/>
    <mergeCell ref="B83:J83"/>
    <mergeCell ref="AF81:AH81"/>
    <mergeCell ref="K82:S82"/>
    <mergeCell ref="R86:U86"/>
    <mergeCell ref="AB64:AC64"/>
    <mergeCell ref="AD64:AH64"/>
    <mergeCell ref="K65:S65"/>
    <mergeCell ref="T65:V65"/>
    <mergeCell ref="W65:AH65"/>
    <mergeCell ref="A78:M78"/>
    <mergeCell ref="N78:P78"/>
    <mergeCell ref="S78:AC78"/>
    <mergeCell ref="AD78:AF78"/>
    <mergeCell ref="A51:A65"/>
    <mergeCell ref="B60:J60"/>
    <mergeCell ref="K60:O60"/>
    <mergeCell ref="P60:Q60"/>
    <mergeCell ref="R60:U60"/>
    <mergeCell ref="V60:W60"/>
    <mergeCell ref="X60:AA60"/>
    <mergeCell ref="AB60:AC60"/>
    <mergeCell ref="AD60:AH60"/>
    <mergeCell ref="V62:W62"/>
    <mergeCell ref="X62:AA62"/>
    <mergeCell ref="AB62:AC62"/>
    <mergeCell ref="D61:F63"/>
    <mergeCell ref="G61:J61"/>
    <mergeCell ref="K61:O61"/>
    <mergeCell ref="P61:Q61"/>
    <mergeCell ref="R61:U61"/>
    <mergeCell ref="V61:W61"/>
    <mergeCell ref="AB63:AC63"/>
    <mergeCell ref="AD63:AH63"/>
    <mergeCell ref="X61:AA61"/>
    <mergeCell ref="AB61:AC61"/>
    <mergeCell ref="AD61:AH61"/>
    <mergeCell ref="G62:J62"/>
    <mergeCell ref="K62:O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AB49:AC49"/>
    <mergeCell ref="AD49:AH49"/>
    <mergeCell ref="B50:J50"/>
    <mergeCell ref="K50:S50"/>
    <mergeCell ref="T50:V50"/>
    <mergeCell ref="W50:AH50"/>
    <mergeCell ref="B49:J49"/>
    <mergeCell ref="K49:O49"/>
    <mergeCell ref="P49:Q49"/>
    <mergeCell ref="R49:U49"/>
    <mergeCell ref="V49:W49"/>
    <mergeCell ref="X49:AA49"/>
    <mergeCell ref="X47:AA47"/>
    <mergeCell ref="AB47:AC47"/>
    <mergeCell ref="AD47:AH47"/>
    <mergeCell ref="G48:J48"/>
    <mergeCell ref="K48:O48"/>
    <mergeCell ref="P48:Q48"/>
    <mergeCell ref="R48:U48"/>
    <mergeCell ref="V48:W48"/>
    <mergeCell ref="X48:AA48"/>
    <mergeCell ref="AB48:AC48"/>
    <mergeCell ref="AD48:AH48"/>
    <mergeCell ref="D46:F48"/>
    <mergeCell ref="G46:J46"/>
    <mergeCell ref="K46:O46"/>
    <mergeCell ref="P46:Q46"/>
    <mergeCell ref="R46:U46"/>
    <mergeCell ref="V46:W46"/>
    <mergeCell ref="K44:S44"/>
    <mergeCell ref="T44:AH44"/>
    <mergeCell ref="B45:J45"/>
    <mergeCell ref="K45:O45"/>
    <mergeCell ref="P45:Q45"/>
    <mergeCell ref="R45:U45"/>
    <mergeCell ref="V45:W45"/>
    <mergeCell ref="X45:AA45"/>
    <mergeCell ref="AB45:AC45"/>
    <mergeCell ref="AD45:AH45"/>
    <mergeCell ref="X46:AA46"/>
    <mergeCell ref="AB46:AC46"/>
    <mergeCell ref="AD46:AH46"/>
    <mergeCell ref="G47:J47"/>
    <mergeCell ref="K47:O47"/>
    <mergeCell ref="P47:Q47"/>
    <mergeCell ref="R47:U47"/>
    <mergeCell ref="V47:W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W40:Y40"/>
    <mergeCell ref="Z40:AB40"/>
    <mergeCell ref="B39:J39"/>
    <mergeCell ref="K39:M39"/>
    <mergeCell ref="N39:P39"/>
    <mergeCell ref="Q39:S39"/>
    <mergeCell ref="T39:V39"/>
    <mergeCell ref="W39:Y39"/>
    <mergeCell ref="B35:J35"/>
    <mergeCell ref="K35:S35"/>
    <mergeCell ref="T35:V35"/>
    <mergeCell ref="W35:AH35"/>
    <mergeCell ref="AC40:AE40"/>
    <mergeCell ref="AF40:AH40"/>
    <mergeCell ref="K40:M40"/>
    <mergeCell ref="N40:P40"/>
    <mergeCell ref="Q40:S40"/>
    <mergeCell ref="T40:V40"/>
    <mergeCell ref="A36:A50"/>
    <mergeCell ref="B36:AH36"/>
    <mergeCell ref="B37:J38"/>
    <mergeCell ref="K37:P37"/>
    <mergeCell ref="Q37:V37"/>
    <mergeCell ref="W37:AB37"/>
    <mergeCell ref="A21:A35"/>
    <mergeCell ref="AC37:AH37"/>
    <mergeCell ref="K38:M38"/>
    <mergeCell ref="N38:P38"/>
    <mergeCell ref="Q38:S38"/>
    <mergeCell ref="T38:V38"/>
    <mergeCell ref="W38:Y38"/>
    <mergeCell ref="Z38:AB38"/>
    <mergeCell ref="AC38:AE38"/>
    <mergeCell ref="AF38:AH38"/>
    <mergeCell ref="Z39:AB39"/>
    <mergeCell ref="AC39:AE39"/>
    <mergeCell ref="AF39:AH39"/>
    <mergeCell ref="B40:J40"/>
    <mergeCell ref="B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AB33:AC33"/>
    <mergeCell ref="AD33:AH33"/>
    <mergeCell ref="B30:J30"/>
    <mergeCell ref="K30:O30"/>
    <mergeCell ref="P30:Q30"/>
    <mergeCell ref="R30:U30"/>
    <mergeCell ref="V30:W30"/>
    <mergeCell ref="X30:AA30"/>
    <mergeCell ref="K28:M28"/>
    <mergeCell ref="N28:P28"/>
    <mergeCell ref="Q28:S28"/>
    <mergeCell ref="T28:V28"/>
    <mergeCell ref="W28:Y28"/>
    <mergeCell ref="Z28:AB28"/>
    <mergeCell ref="AB30:AC30"/>
    <mergeCell ref="B26:AH26"/>
    <mergeCell ref="B27:J29"/>
    <mergeCell ref="K27:M27"/>
    <mergeCell ref="N27:P27"/>
    <mergeCell ref="Q27:S27"/>
    <mergeCell ref="T27:V27"/>
    <mergeCell ref="W27:Y27"/>
    <mergeCell ref="Z27:AB27"/>
    <mergeCell ref="AC27:AE27"/>
    <mergeCell ref="AF27:AH27"/>
    <mergeCell ref="AC28:AE28"/>
    <mergeCell ref="AF28:AH28"/>
    <mergeCell ref="K29:S29"/>
    <mergeCell ref="T29:AH29"/>
    <mergeCell ref="AF24:AH24"/>
    <mergeCell ref="B25:J25"/>
    <mergeCell ref="K25:M25"/>
    <mergeCell ref="N25:P25"/>
    <mergeCell ref="Q25:S25"/>
    <mergeCell ref="T25:V25"/>
    <mergeCell ref="W25:Y25"/>
    <mergeCell ref="Z25:AB25"/>
    <mergeCell ref="AC25:AE25"/>
    <mergeCell ref="AF25:AH25"/>
    <mergeCell ref="B24:J24"/>
    <mergeCell ref="K24:M24"/>
    <mergeCell ref="N24:P24"/>
    <mergeCell ref="Q24:S24"/>
    <mergeCell ref="T24:V24"/>
    <mergeCell ref="W24:Y24"/>
    <mergeCell ref="Z24:AB24"/>
    <mergeCell ref="AC24:AE24"/>
    <mergeCell ref="B80:J82"/>
    <mergeCell ref="K80:M80"/>
    <mergeCell ref="N80:P80"/>
    <mergeCell ref="A66:G66"/>
    <mergeCell ref="H66:AH66"/>
    <mergeCell ref="A68:AH68"/>
    <mergeCell ref="A69:B76"/>
    <mergeCell ref="C69:G69"/>
    <mergeCell ref="H69:AH69"/>
    <mergeCell ref="C70:G70"/>
    <mergeCell ref="H70:AH70"/>
    <mergeCell ref="C71:G74"/>
    <mergeCell ref="H71:K71"/>
    <mergeCell ref="L71:M71"/>
    <mergeCell ref="O71:P71"/>
    <mergeCell ref="Z80:AB80"/>
    <mergeCell ref="AC80:AE80"/>
    <mergeCell ref="AF80:AH80"/>
    <mergeCell ref="K81:M81"/>
    <mergeCell ref="N81:P81"/>
    <mergeCell ref="Q81:S81"/>
    <mergeCell ref="T81:V81"/>
    <mergeCell ref="W81:Y81"/>
    <mergeCell ref="Z81:AB81"/>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109:G109"/>
    <mergeCell ref="H109:AH109"/>
    <mergeCell ref="V86:W86"/>
    <mergeCell ref="X86:AA86"/>
    <mergeCell ref="AB86:AC86"/>
    <mergeCell ref="AD86:AH86"/>
    <mergeCell ref="R71:AH71"/>
    <mergeCell ref="H72:K73"/>
    <mergeCell ref="N72:U73"/>
    <mergeCell ref="X72:AH73"/>
    <mergeCell ref="H74:AH74"/>
    <mergeCell ref="C75:G76"/>
    <mergeCell ref="H75:J75"/>
    <mergeCell ref="V75:X75"/>
    <mergeCell ref="Y75:AH75"/>
    <mergeCell ref="H76:J76"/>
    <mergeCell ref="K76:AH76"/>
    <mergeCell ref="K75:P75"/>
    <mergeCell ref="S75:U75"/>
    <mergeCell ref="A12:B18"/>
    <mergeCell ref="C12:G12"/>
    <mergeCell ref="H12:O12"/>
    <mergeCell ref="S15:AH15"/>
    <mergeCell ref="C16:J18"/>
    <mergeCell ref="K16:R16"/>
    <mergeCell ref="S16:AH16"/>
    <mergeCell ref="B21:AH21"/>
    <mergeCell ref="B22:J23"/>
    <mergeCell ref="K22:P22"/>
    <mergeCell ref="Q22:V22"/>
    <mergeCell ref="W22:AB22"/>
    <mergeCell ref="AC22:AH22"/>
    <mergeCell ref="A19:AH19"/>
    <mergeCell ref="AC23:AE23"/>
    <mergeCell ref="AF23:AH23"/>
    <mergeCell ref="K23:M23"/>
    <mergeCell ref="N23:P23"/>
    <mergeCell ref="Q23:S23"/>
    <mergeCell ref="T23:V23"/>
    <mergeCell ref="W23:Y23"/>
    <mergeCell ref="Z23:AB23"/>
    <mergeCell ref="H11:J11"/>
    <mergeCell ref="K11:AH11"/>
    <mergeCell ref="H7:K8"/>
    <mergeCell ref="P12:R14"/>
    <mergeCell ref="S12:V12"/>
    <mergeCell ref="W12:X12"/>
    <mergeCell ref="C15:R15"/>
    <mergeCell ref="Z12:AA12"/>
    <mergeCell ref="AC12:AH12"/>
    <mergeCell ref="C13:G13"/>
    <mergeCell ref="H13:O13"/>
    <mergeCell ref="C14:G14"/>
    <mergeCell ref="H14:O14"/>
    <mergeCell ref="C5:G5"/>
    <mergeCell ref="H5:AH5"/>
    <mergeCell ref="C6:G9"/>
    <mergeCell ref="H6:K6"/>
    <mergeCell ref="L6:M6"/>
    <mergeCell ref="O6:P6"/>
    <mergeCell ref="A20:M20"/>
    <mergeCell ref="N20:P20"/>
    <mergeCell ref="S20:AC20"/>
    <mergeCell ref="AD20:AF20"/>
    <mergeCell ref="K10:P10"/>
    <mergeCell ref="S10:U10"/>
    <mergeCell ref="K17:R18"/>
    <mergeCell ref="S17:AH17"/>
    <mergeCell ref="S13:AH14"/>
    <mergeCell ref="A4:B11"/>
    <mergeCell ref="V10:X10"/>
    <mergeCell ref="Y10:AH10"/>
    <mergeCell ref="R6:AH6"/>
    <mergeCell ref="H9:AH9"/>
    <mergeCell ref="N7:U8"/>
    <mergeCell ref="X7:AH8"/>
    <mergeCell ref="C10:G11"/>
    <mergeCell ref="H10:J10"/>
    <mergeCell ref="A2:G3"/>
    <mergeCell ref="H2:P3"/>
    <mergeCell ref="Q2:R3"/>
    <mergeCell ref="S2:AC3"/>
    <mergeCell ref="AD2:AF2"/>
    <mergeCell ref="AG2:AH2"/>
    <mergeCell ref="AD3:AF3"/>
    <mergeCell ref="AG3:AH3"/>
    <mergeCell ref="C4:G4"/>
    <mergeCell ref="H4:AH4"/>
  </mergeCells>
  <phoneticPr fontId="2"/>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F2551-80B7-45DE-BDD7-F538AFF2DCA2}">
  <sheetPr>
    <pageSetUpPr fitToPage="1"/>
  </sheetPr>
  <dimension ref="A1:H30"/>
  <sheetViews>
    <sheetView view="pageBreakPreview" zoomScale="85" zoomScaleNormal="100" zoomScaleSheetLayoutView="85" workbookViewId="0">
      <selection activeCell="E7" sqref="E7:E8"/>
    </sheetView>
  </sheetViews>
  <sheetFormatPr defaultColWidth="7" defaultRowHeight="19.5" x14ac:dyDescent="0.4"/>
  <cols>
    <col min="1" max="1" width="4.5" style="618" customWidth="1"/>
    <col min="2" max="2" width="22.625" style="619" customWidth="1"/>
    <col min="3" max="3" width="9.875" style="619" customWidth="1"/>
    <col min="4" max="4" width="3.25" style="618" customWidth="1"/>
    <col min="5" max="5" width="9.625" style="618" customWidth="1"/>
    <col min="6" max="6" width="3.25" style="618" customWidth="1"/>
    <col min="7" max="7" width="9.625" style="618" customWidth="1"/>
    <col min="8" max="8" width="16.125" style="618" customWidth="1"/>
    <col min="9" max="9" width="1.375" style="618" customWidth="1"/>
    <col min="10" max="16384" width="7" style="618"/>
  </cols>
  <sheetData>
    <row r="1" spans="1:8" ht="22.5" customHeight="1" x14ac:dyDescent="0.4">
      <c r="A1" s="634" t="s">
        <v>731</v>
      </c>
    </row>
    <row r="2" spans="1:8" ht="22.5" customHeight="1" x14ac:dyDescent="0.4">
      <c r="A2" s="634" t="s">
        <v>738</v>
      </c>
    </row>
    <row r="4" spans="1:8" x14ac:dyDescent="0.4">
      <c r="A4" s="618" t="s">
        <v>729</v>
      </c>
    </row>
    <row r="6" spans="1:8" ht="27.6" customHeight="1" x14ac:dyDescent="0.4">
      <c r="A6" s="624"/>
      <c r="B6" s="629" t="s">
        <v>470</v>
      </c>
      <c r="C6" s="629" t="s">
        <v>728</v>
      </c>
      <c r="D6" s="1218" t="s">
        <v>727</v>
      </c>
      <c r="E6" s="1219"/>
      <c r="F6" s="1218" t="s">
        <v>726</v>
      </c>
      <c r="G6" s="1219"/>
      <c r="H6" s="629" t="s">
        <v>226</v>
      </c>
    </row>
    <row r="7" spans="1:8" ht="20.100000000000001" customHeight="1" x14ac:dyDescent="0.4">
      <c r="A7" s="1201">
        <v>1</v>
      </c>
      <c r="B7" s="1216" t="s">
        <v>725</v>
      </c>
      <c r="C7" s="1201"/>
      <c r="D7" s="1205"/>
      <c r="E7" s="1207" t="s">
        <v>715</v>
      </c>
      <c r="F7" s="633"/>
      <c r="G7" s="632" t="s">
        <v>715</v>
      </c>
      <c r="H7" s="1209"/>
    </row>
    <row r="8" spans="1:8" ht="20.100000000000001" customHeight="1" x14ac:dyDescent="0.4">
      <c r="A8" s="1202"/>
      <c r="B8" s="1217"/>
      <c r="C8" s="1202"/>
      <c r="D8" s="1206"/>
      <c r="E8" s="1208"/>
      <c r="F8" s="631"/>
      <c r="G8" s="630" t="s">
        <v>717</v>
      </c>
      <c r="H8" s="1209"/>
    </row>
    <row r="9" spans="1:8" ht="20.100000000000001" customHeight="1" x14ac:dyDescent="0.4">
      <c r="A9" s="1201">
        <v>2</v>
      </c>
      <c r="B9" s="1216" t="s">
        <v>724</v>
      </c>
      <c r="C9" s="1201" t="s">
        <v>723</v>
      </c>
      <c r="D9" s="1205"/>
      <c r="E9" s="1207" t="s">
        <v>715</v>
      </c>
      <c r="F9" s="633"/>
      <c r="G9" s="632" t="s">
        <v>715</v>
      </c>
      <c r="H9" s="1209"/>
    </row>
    <row r="10" spans="1:8" ht="20.100000000000001" customHeight="1" x14ac:dyDescent="0.4">
      <c r="A10" s="1202"/>
      <c r="B10" s="1217"/>
      <c r="C10" s="1202"/>
      <c r="D10" s="1206"/>
      <c r="E10" s="1208"/>
      <c r="F10" s="631"/>
      <c r="G10" s="630" t="s">
        <v>717</v>
      </c>
      <c r="H10" s="1209"/>
    </row>
    <row r="11" spans="1:8" ht="20.100000000000001" customHeight="1" x14ac:dyDescent="0.4">
      <c r="A11" s="1201">
        <v>3</v>
      </c>
      <c r="B11" s="1216" t="s">
        <v>172</v>
      </c>
      <c r="C11" s="1201" t="s">
        <v>721</v>
      </c>
      <c r="D11" s="1205"/>
      <c r="E11" s="1207" t="s">
        <v>715</v>
      </c>
      <c r="F11" s="633"/>
      <c r="G11" s="632" t="s">
        <v>715</v>
      </c>
      <c r="H11" s="1209"/>
    </row>
    <row r="12" spans="1:8" ht="20.100000000000001" customHeight="1" x14ac:dyDescent="0.4">
      <c r="A12" s="1202"/>
      <c r="B12" s="1217"/>
      <c r="C12" s="1202"/>
      <c r="D12" s="1206"/>
      <c r="E12" s="1208"/>
      <c r="F12" s="631"/>
      <c r="G12" s="630" t="s">
        <v>717</v>
      </c>
      <c r="H12" s="1209"/>
    </row>
    <row r="13" spans="1:8" ht="20.100000000000001" customHeight="1" x14ac:dyDescent="0.4">
      <c r="A13" s="1201">
        <v>4</v>
      </c>
      <c r="B13" s="1216" t="s">
        <v>737</v>
      </c>
      <c r="C13" s="1201" t="s">
        <v>736</v>
      </c>
      <c r="D13" s="1205"/>
      <c r="E13" s="1207" t="s">
        <v>715</v>
      </c>
      <c r="F13" s="633"/>
      <c r="G13" s="632" t="s">
        <v>715</v>
      </c>
      <c r="H13" s="1209"/>
    </row>
    <row r="14" spans="1:8" ht="20.100000000000001" customHeight="1" x14ac:dyDescent="0.4">
      <c r="A14" s="1202"/>
      <c r="B14" s="1217"/>
      <c r="C14" s="1202"/>
      <c r="D14" s="1206"/>
      <c r="E14" s="1208"/>
      <c r="F14" s="631"/>
      <c r="G14" s="630" t="s">
        <v>717</v>
      </c>
      <c r="H14" s="1209"/>
    </row>
    <row r="15" spans="1:8" ht="20.100000000000001" customHeight="1" x14ac:dyDescent="0.4">
      <c r="A15" s="1201">
        <v>5</v>
      </c>
      <c r="B15" s="1216" t="s">
        <v>720</v>
      </c>
      <c r="C15" s="1201"/>
      <c r="D15" s="1205"/>
      <c r="E15" s="1207" t="s">
        <v>715</v>
      </c>
      <c r="F15" s="633"/>
      <c r="G15" s="632" t="s">
        <v>715</v>
      </c>
      <c r="H15" s="1209"/>
    </row>
    <row r="16" spans="1:8" ht="20.100000000000001" customHeight="1" x14ac:dyDescent="0.4">
      <c r="A16" s="1202"/>
      <c r="B16" s="1217"/>
      <c r="C16" s="1202"/>
      <c r="D16" s="1206"/>
      <c r="E16" s="1208"/>
      <c r="F16" s="631"/>
      <c r="G16" s="630" t="s">
        <v>717</v>
      </c>
      <c r="H16" s="1209"/>
    </row>
    <row r="17" spans="1:8" ht="20.100000000000001" customHeight="1" x14ac:dyDescent="0.4">
      <c r="A17" s="1201">
        <v>6</v>
      </c>
      <c r="B17" s="1220" t="s">
        <v>719</v>
      </c>
      <c r="C17" s="1201" t="s">
        <v>718</v>
      </c>
      <c r="D17" s="1205"/>
      <c r="E17" s="1207" t="s">
        <v>715</v>
      </c>
      <c r="F17" s="633"/>
      <c r="G17" s="632" t="s">
        <v>715</v>
      </c>
      <c r="H17" s="1209"/>
    </row>
    <row r="18" spans="1:8" ht="20.100000000000001" customHeight="1" x14ac:dyDescent="0.4">
      <c r="A18" s="1202"/>
      <c r="B18" s="1221"/>
      <c r="C18" s="1202"/>
      <c r="D18" s="1206"/>
      <c r="E18" s="1208"/>
      <c r="F18" s="631"/>
      <c r="G18" s="630" t="s">
        <v>717</v>
      </c>
      <c r="H18" s="1209"/>
    </row>
    <row r="19" spans="1:8" ht="40.35" customHeight="1" x14ac:dyDescent="0.4">
      <c r="A19" s="629">
        <v>7</v>
      </c>
      <c r="B19" s="628" t="s">
        <v>716</v>
      </c>
      <c r="C19" s="627" t="s">
        <v>756</v>
      </c>
      <c r="D19" s="626"/>
      <c r="E19" s="625" t="s">
        <v>715</v>
      </c>
      <c r="F19" s="626"/>
      <c r="G19" s="625" t="s">
        <v>715</v>
      </c>
      <c r="H19" s="624"/>
    </row>
    <row r="20" spans="1:8" ht="18.75" x14ac:dyDescent="0.4">
      <c r="A20" s="620"/>
      <c r="B20" s="620"/>
      <c r="C20" s="620"/>
      <c r="D20" s="622"/>
      <c r="E20" s="621"/>
      <c r="F20" s="622"/>
      <c r="G20" s="621"/>
      <c r="H20" s="620"/>
    </row>
    <row r="21" spans="1:8" ht="30" customHeight="1" x14ac:dyDescent="0.4">
      <c r="A21" s="623" t="s">
        <v>714</v>
      </c>
      <c r="B21" s="1210" t="s">
        <v>748</v>
      </c>
      <c r="C21" s="1210"/>
      <c r="D21" s="1210"/>
      <c r="E21" s="1210"/>
      <c r="F21" s="1210"/>
      <c r="G21" s="1210"/>
      <c r="H21" s="1210"/>
    </row>
    <row r="22" spans="1:8" ht="6" customHeight="1" x14ac:dyDescent="0.4">
      <c r="A22" s="622"/>
      <c r="B22" s="620"/>
      <c r="C22" s="620"/>
      <c r="D22" s="622"/>
      <c r="E22" s="621"/>
      <c r="F22" s="622"/>
      <c r="G22" s="621"/>
      <c r="H22" s="620"/>
    </row>
    <row r="23" spans="1:8" ht="18.75" x14ac:dyDescent="0.4">
      <c r="A23" s="622" t="s">
        <v>713</v>
      </c>
      <c r="B23" s="1210" t="s">
        <v>712</v>
      </c>
      <c r="C23" s="1210"/>
      <c r="D23" s="1210"/>
      <c r="E23" s="1210"/>
      <c r="F23" s="1210"/>
      <c r="G23" s="1210"/>
      <c r="H23" s="1210"/>
    </row>
    <row r="24" spans="1:8" ht="38.25" customHeight="1" x14ac:dyDescent="0.4">
      <c r="A24" s="622"/>
      <c r="B24" s="1210"/>
      <c r="C24" s="1210"/>
      <c r="D24" s="1210"/>
      <c r="E24" s="1210"/>
      <c r="F24" s="1210"/>
      <c r="G24" s="1210"/>
      <c r="H24" s="1210"/>
    </row>
    <row r="25" spans="1:8" ht="18.75" x14ac:dyDescent="0.4">
      <c r="A25" s="622"/>
      <c r="B25" s="620"/>
      <c r="C25" s="620"/>
      <c r="D25" s="622"/>
      <c r="E25" s="621"/>
      <c r="F25" s="622"/>
      <c r="G25" s="621"/>
      <c r="H25" s="620"/>
    </row>
    <row r="26" spans="1:8" x14ac:dyDescent="0.4">
      <c r="C26" s="618"/>
      <c r="D26" s="620" t="s">
        <v>709</v>
      </c>
      <c r="E26" s="620"/>
      <c r="F26" s="620"/>
      <c r="G26" s="620"/>
      <c r="H26" s="620"/>
    </row>
    <row r="27" spans="1:8" ht="28.35" customHeight="1" x14ac:dyDescent="0.4">
      <c r="C27" s="618"/>
      <c r="D27" s="1211" t="s">
        <v>708</v>
      </c>
      <c r="E27" s="1211"/>
      <c r="F27" s="1212"/>
      <c r="G27" s="1213"/>
      <c r="H27" s="1214"/>
    </row>
    <row r="28" spans="1:8" ht="28.35" customHeight="1" x14ac:dyDescent="0.4">
      <c r="C28" s="618"/>
      <c r="D28" s="1211" t="s">
        <v>707</v>
      </c>
      <c r="E28" s="1211"/>
      <c r="F28" s="1212"/>
      <c r="G28" s="1213"/>
      <c r="H28" s="1214"/>
    </row>
    <row r="29" spans="1:8" ht="28.35" customHeight="1" x14ac:dyDescent="0.4">
      <c r="C29" s="618"/>
      <c r="D29" s="1211" t="s">
        <v>706</v>
      </c>
      <c r="E29" s="1211"/>
      <c r="F29" s="1215"/>
      <c r="G29" s="1199"/>
      <c r="H29" s="1200"/>
    </row>
    <row r="30" spans="1:8" ht="28.35" customHeight="1" x14ac:dyDescent="0.4">
      <c r="B30" s="619" t="s">
        <v>445</v>
      </c>
      <c r="C30" s="618"/>
      <c r="D30" s="1197" t="s">
        <v>705</v>
      </c>
      <c r="E30" s="1197"/>
      <c r="F30" s="1198"/>
      <c r="G30" s="1199"/>
      <c r="H30" s="1200"/>
    </row>
  </sheetData>
  <mergeCells count="48">
    <mergeCell ref="B21:H21"/>
    <mergeCell ref="B17:B18"/>
    <mergeCell ref="C17:C18"/>
    <mergeCell ref="D17:D18"/>
    <mergeCell ref="E17:E18"/>
    <mergeCell ref="D30:E30"/>
    <mergeCell ref="F30:H30"/>
    <mergeCell ref="B23:H24"/>
    <mergeCell ref="D27:E27"/>
    <mergeCell ref="F27:H27"/>
    <mergeCell ref="D28:E28"/>
    <mergeCell ref="F28:H28"/>
    <mergeCell ref="D29:E29"/>
    <mergeCell ref="F29:H29"/>
    <mergeCell ref="D13:D14"/>
    <mergeCell ref="E13:E14"/>
    <mergeCell ref="H17:H18"/>
    <mergeCell ref="A15:A16"/>
    <mergeCell ref="B15:B16"/>
    <mergeCell ref="C15:C16"/>
    <mergeCell ref="D15:D16"/>
    <mergeCell ref="E15:E16"/>
    <mergeCell ref="H15:H16"/>
    <mergeCell ref="A17:A18"/>
    <mergeCell ref="H13:H14"/>
    <mergeCell ref="H11:H12"/>
    <mergeCell ref="A13:A14"/>
    <mergeCell ref="B13:B14"/>
    <mergeCell ref="C13:C14"/>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2"/>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5</xdr:col>
                    <xdr:colOff>38100</xdr:colOff>
                    <xdr:row>7</xdr:row>
                    <xdr:rowOff>219075</xdr:rowOff>
                  </from>
                  <to>
                    <xdr:col>6</xdr:col>
                    <xdr:colOff>0</xdr:colOff>
                    <xdr:row>9</xdr:row>
                    <xdr:rowOff>76200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5</xdr:col>
                    <xdr:colOff>38100</xdr:colOff>
                    <xdr:row>8</xdr:row>
                    <xdr:rowOff>219075</xdr:rowOff>
                  </from>
                  <to>
                    <xdr:col>6</xdr:col>
                    <xdr:colOff>0</xdr:colOff>
                    <xdr:row>10</xdr:row>
                    <xdr:rowOff>66675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5</xdr:col>
                    <xdr:colOff>38100</xdr:colOff>
                    <xdr:row>9</xdr:row>
                    <xdr:rowOff>257175</xdr:rowOff>
                  </from>
                  <to>
                    <xdr:col>6</xdr:col>
                    <xdr:colOff>0</xdr:colOff>
                    <xdr:row>11</xdr:row>
                    <xdr:rowOff>104775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5</xdr:col>
                    <xdr:colOff>38100</xdr:colOff>
                    <xdr:row>10</xdr:row>
                    <xdr:rowOff>219075</xdr:rowOff>
                  </from>
                  <to>
                    <xdr:col>6</xdr:col>
                    <xdr:colOff>0</xdr:colOff>
                    <xdr:row>12</xdr:row>
                    <xdr:rowOff>66675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5</xdr:col>
                    <xdr:colOff>38100</xdr:colOff>
                    <xdr:row>15</xdr:row>
                    <xdr:rowOff>219075</xdr:rowOff>
                  </from>
                  <to>
                    <xdr:col>6</xdr:col>
                    <xdr:colOff>0</xdr:colOff>
                    <xdr:row>17</xdr:row>
                    <xdr:rowOff>76200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5</xdr:col>
                    <xdr:colOff>38100</xdr:colOff>
                    <xdr:row>18</xdr:row>
                    <xdr:rowOff>76200</xdr:rowOff>
                  </from>
                  <to>
                    <xdr:col>6</xdr:col>
                    <xdr:colOff>0</xdr:colOff>
                    <xdr:row>18</xdr:row>
                    <xdr:rowOff>447675</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EB916-C06B-410A-9563-F4366E304C39}">
  <dimension ref="A1:AI65"/>
  <sheetViews>
    <sheetView view="pageBreakPreview" zoomScale="85" zoomScaleNormal="115" zoomScaleSheetLayoutView="85" workbookViewId="0">
      <selection activeCell="K6" sqref="K6:M6"/>
    </sheetView>
  </sheetViews>
  <sheetFormatPr defaultColWidth="6.625" defaultRowHeight="16.5" x14ac:dyDescent="0.4"/>
  <cols>
    <col min="1" max="34" width="2.375" style="644" customWidth="1"/>
    <col min="35" max="16384" width="6.625" style="644"/>
  </cols>
  <sheetData>
    <row r="1" spans="1:34" ht="21.6" customHeight="1" x14ac:dyDescent="0.4">
      <c r="A1" s="1349" t="s">
        <v>744</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1349"/>
      <c r="AC1" s="1349"/>
      <c r="AD1" s="1349"/>
      <c r="AE1" s="1349"/>
      <c r="AF1" s="1349"/>
      <c r="AG1" s="1349"/>
      <c r="AH1" s="1349"/>
    </row>
    <row r="2" spans="1:34" s="645" customFormat="1" ht="20.45" customHeight="1" thickBot="1" x14ac:dyDescent="0.45">
      <c r="A2" s="1350" t="s">
        <v>743</v>
      </c>
      <c r="B2" s="1350"/>
      <c r="C2" s="1350"/>
      <c r="D2" s="1350"/>
      <c r="E2" s="1350"/>
      <c r="F2" s="1350"/>
      <c r="G2" s="1350"/>
      <c r="H2" s="1350"/>
      <c r="I2" s="1350"/>
      <c r="J2" s="1350"/>
      <c r="K2" s="1350"/>
      <c r="L2" s="1350"/>
      <c r="M2" s="1350"/>
      <c r="N2" s="1350"/>
      <c r="O2" s="1350"/>
      <c r="P2" s="1350"/>
      <c r="Q2" s="1350"/>
      <c r="R2" s="1350"/>
      <c r="S2" s="655"/>
      <c r="T2" s="655"/>
      <c r="U2" s="655"/>
      <c r="V2" s="655"/>
      <c r="W2" s="655"/>
      <c r="X2" s="655"/>
      <c r="Y2" s="655"/>
      <c r="Z2" s="655"/>
      <c r="AA2" s="655"/>
      <c r="AB2" s="655"/>
      <c r="AC2" s="655"/>
      <c r="AD2" s="655"/>
      <c r="AE2" s="655"/>
      <c r="AF2" s="655"/>
      <c r="AG2" s="655"/>
      <c r="AH2" s="655"/>
    </row>
    <row r="3" spans="1:34" s="645" customFormat="1" ht="14.25" customHeight="1" x14ac:dyDescent="0.4">
      <c r="A3" s="1327" t="s">
        <v>740</v>
      </c>
      <c r="B3" s="1273" t="s">
        <v>460</v>
      </c>
      <c r="C3" s="1273"/>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1273"/>
      <c r="AB3" s="1273"/>
      <c r="AC3" s="1273"/>
      <c r="AD3" s="1273"/>
      <c r="AE3" s="1273"/>
      <c r="AF3" s="1273"/>
      <c r="AG3" s="1273"/>
      <c r="AH3" s="1274"/>
    </row>
    <row r="4" spans="1:34" s="645" customFormat="1" ht="21.2" customHeight="1" x14ac:dyDescent="0.4">
      <c r="A4" s="1328"/>
      <c r="B4" s="1186" t="s">
        <v>461</v>
      </c>
      <c r="C4" s="1098"/>
      <c r="D4" s="1098"/>
      <c r="E4" s="1098"/>
      <c r="F4" s="1098"/>
      <c r="G4" s="1098"/>
      <c r="H4" s="1098"/>
      <c r="I4" s="1098"/>
      <c r="J4" s="1180"/>
      <c r="K4" s="1120" t="s">
        <v>486</v>
      </c>
      <c r="L4" s="1121"/>
      <c r="M4" s="1121"/>
      <c r="N4" s="1121"/>
      <c r="O4" s="1121"/>
      <c r="P4" s="1123"/>
      <c r="Q4" s="1120" t="s">
        <v>487</v>
      </c>
      <c r="R4" s="1121"/>
      <c r="S4" s="1121"/>
      <c r="T4" s="1121"/>
      <c r="U4" s="1121"/>
      <c r="V4" s="1121"/>
      <c r="W4" s="1092" t="s">
        <v>488</v>
      </c>
      <c r="X4" s="1092"/>
      <c r="Y4" s="1092"/>
      <c r="Z4" s="1092"/>
      <c r="AA4" s="1092"/>
      <c r="AB4" s="1092"/>
      <c r="AC4" s="1260" t="s">
        <v>489</v>
      </c>
      <c r="AD4" s="1121"/>
      <c r="AE4" s="1121"/>
      <c r="AF4" s="1121"/>
      <c r="AG4" s="1121"/>
      <c r="AH4" s="1122"/>
    </row>
    <row r="5" spans="1:34" s="645" customFormat="1" ht="16.350000000000001" customHeight="1" x14ac:dyDescent="0.4">
      <c r="A5" s="1328"/>
      <c r="B5" s="1175"/>
      <c r="C5" s="1090"/>
      <c r="D5" s="1090"/>
      <c r="E5" s="1090"/>
      <c r="F5" s="1090"/>
      <c r="G5" s="1090"/>
      <c r="H5" s="1090"/>
      <c r="I5" s="1090"/>
      <c r="J5" s="1091"/>
      <c r="K5" s="1120" t="s">
        <v>490</v>
      </c>
      <c r="L5" s="1121"/>
      <c r="M5" s="1123"/>
      <c r="N5" s="1120" t="s">
        <v>491</v>
      </c>
      <c r="O5" s="1121"/>
      <c r="P5" s="1123"/>
      <c r="Q5" s="1120" t="s">
        <v>490</v>
      </c>
      <c r="R5" s="1121"/>
      <c r="S5" s="1123"/>
      <c r="T5" s="1120" t="s">
        <v>491</v>
      </c>
      <c r="U5" s="1121"/>
      <c r="V5" s="1123"/>
      <c r="W5" s="1120" t="s">
        <v>490</v>
      </c>
      <c r="X5" s="1121"/>
      <c r="Y5" s="1123"/>
      <c r="Z5" s="1120" t="s">
        <v>491</v>
      </c>
      <c r="AA5" s="1121"/>
      <c r="AB5" s="1123"/>
      <c r="AC5" s="1120" t="s">
        <v>490</v>
      </c>
      <c r="AD5" s="1121"/>
      <c r="AE5" s="1123"/>
      <c r="AF5" s="1120" t="s">
        <v>491</v>
      </c>
      <c r="AG5" s="1121"/>
      <c r="AH5" s="1122"/>
    </row>
    <row r="6" spans="1:34" s="645" customFormat="1" ht="16.350000000000001" customHeight="1" x14ac:dyDescent="0.4">
      <c r="A6" s="1328"/>
      <c r="B6" s="1315" t="s">
        <v>465</v>
      </c>
      <c r="C6" s="1121"/>
      <c r="D6" s="1121"/>
      <c r="E6" s="1121"/>
      <c r="F6" s="1121"/>
      <c r="G6" s="1121"/>
      <c r="H6" s="1121"/>
      <c r="I6" s="1121"/>
      <c r="J6" s="1123"/>
      <c r="K6" s="1120"/>
      <c r="L6" s="1121"/>
      <c r="M6" s="1123"/>
      <c r="N6" s="1120"/>
      <c r="O6" s="1121"/>
      <c r="P6" s="1123"/>
      <c r="Q6" s="1120"/>
      <c r="R6" s="1121"/>
      <c r="S6" s="1123"/>
      <c r="T6" s="1120"/>
      <c r="U6" s="1121"/>
      <c r="V6" s="1123"/>
      <c r="W6" s="1120"/>
      <c r="X6" s="1121"/>
      <c r="Y6" s="1123"/>
      <c r="Z6" s="1120"/>
      <c r="AA6" s="1121"/>
      <c r="AB6" s="1123"/>
      <c r="AC6" s="1120"/>
      <c r="AD6" s="1121"/>
      <c r="AE6" s="1123"/>
      <c r="AF6" s="1120"/>
      <c r="AG6" s="1121"/>
      <c r="AH6" s="1122"/>
    </row>
    <row r="7" spans="1:34" s="645" customFormat="1" ht="16.350000000000001" customHeight="1" x14ac:dyDescent="0.4">
      <c r="A7" s="1328"/>
      <c r="B7" s="1315" t="s">
        <v>466</v>
      </c>
      <c r="C7" s="1121"/>
      <c r="D7" s="1121"/>
      <c r="E7" s="1121"/>
      <c r="F7" s="1121"/>
      <c r="G7" s="1121"/>
      <c r="H7" s="1121"/>
      <c r="I7" s="1121"/>
      <c r="J7" s="1123"/>
      <c r="K7" s="1120"/>
      <c r="L7" s="1121"/>
      <c r="M7" s="1123"/>
      <c r="N7" s="1120"/>
      <c r="O7" s="1121"/>
      <c r="P7" s="1123"/>
      <c r="Q7" s="1120"/>
      <c r="R7" s="1121"/>
      <c r="S7" s="1123"/>
      <c r="T7" s="1120"/>
      <c r="U7" s="1121"/>
      <c r="V7" s="1123"/>
      <c r="W7" s="1120"/>
      <c r="X7" s="1121"/>
      <c r="Y7" s="1123"/>
      <c r="Z7" s="1120"/>
      <c r="AA7" s="1121"/>
      <c r="AB7" s="1123"/>
      <c r="AC7" s="1120"/>
      <c r="AD7" s="1121"/>
      <c r="AE7" s="1123"/>
      <c r="AF7" s="1120"/>
      <c r="AG7" s="1121"/>
      <c r="AH7" s="1122"/>
    </row>
    <row r="8" spans="1:34" s="645" customFormat="1" ht="14.25" customHeight="1" x14ac:dyDescent="0.4">
      <c r="A8" s="1328"/>
      <c r="B8" s="1317" t="s">
        <v>480</v>
      </c>
      <c r="C8" s="1317"/>
      <c r="D8" s="1317"/>
      <c r="E8" s="1317"/>
      <c r="F8" s="1317"/>
      <c r="G8" s="1317"/>
      <c r="H8" s="1317"/>
      <c r="I8" s="1317"/>
      <c r="J8" s="1317"/>
      <c r="K8" s="1317"/>
      <c r="L8" s="1317"/>
      <c r="M8" s="1317"/>
      <c r="N8" s="1317"/>
      <c r="O8" s="1317"/>
      <c r="P8" s="1317"/>
      <c r="Q8" s="1317"/>
      <c r="R8" s="1317"/>
      <c r="S8" s="1317"/>
      <c r="T8" s="1317"/>
      <c r="U8" s="1317"/>
      <c r="V8" s="1317"/>
      <c r="W8" s="1317"/>
      <c r="X8" s="1317"/>
      <c r="Y8" s="1317"/>
      <c r="Z8" s="1317"/>
      <c r="AA8" s="1317"/>
      <c r="AB8" s="1317"/>
      <c r="AC8" s="1317"/>
      <c r="AD8" s="1317"/>
      <c r="AE8" s="1317"/>
      <c r="AF8" s="1317"/>
      <c r="AG8" s="1317"/>
      <c r="AH8" s="1318"/>
    </row>
    <row r="9" spans="1:34" s="645" customFormat="1" ht="16.350000000000001" customHeight="1" x14ac:dyDescent="0.4">
      <c r="A9" s="1329"/>
      <c r="B9" s="1302" t="s">
        <v>492</v>
      </c>
      <c r="C9" s="1303"/>
      <c r="D9" s="1303"/>
      <c r="E9" s="1303"/>
      <c r="F9" s="1303"/>
      <c r="G9" s="1303"/>
      <c r="H9" s="1303"/>
      <c r="I9" s="1303"/>
      <c r="J9" s="1304"/>
      <c r="K9" s="1311" t="s">
        <v>493</v>
      </c>
      <c r="L9" s="1311"/>
      <c r="M9" s="1311"/>
      <c r="N9" s="1311" t="s">
        <v>494</v>
      </c>
      <c r="O9" s="1311"/>
      <c r="P9" s="1311"/>
      <c r="Q9" s="1311" t="s">
        <v>495</v>
      </c>
      <c r="R9" s="1311"/>
      <c r="S9" s="1311"/>
      <c r="T9" s="1311" t="s">
        <v>496</v>
      </c>
      <c r="U9" s="1311"/>
      <c r="V9" s="1311"/>
      <c r="W9" s="1311" t="s">
        <v>497</v>
      </c>
      <c r="X9" s="1311"/>
      <c r="Y9" s="1311"/>
      <c r="Z9" s="1311" t="s">
        <v>498</v>
      </c>
      <c r="AA9" s="1311"/>
      <c r="AB9" s="1311"/>
      <c r="AC9" s="1311" t="s">
        <v>499</v>
      </c>
      <c r="AD9" s="1311"/>
      <c r="AE9" s="1311"/>
      <c r="AF9" s="1311" t="s">
        <v>500</v>
      </c>
      <c r="AG9" s="1311"/>
      <c r="AH9" s="1319"/>
    </row>
    <row r="10" spans="1:34" s="645" customFormat="1" ht="15.6" customHeight="1" x14ac:dyDescent="0.4">
      <c r="A10" s="1329"/>
      <c r="B10" s="1305"/>
      <c r="C10" s="1306"/>
      <c r="D10" s="1306"/>
      <c r="E10" s="1306"/>
      <c r="F10" s="1306"/>
      <c r="G10" s="1306"/>
      <c r="H10" s="1306"/>
      <c r="I10" s="1306"/>
      <c r="J10" s="1307"/>
      <c r="K10" s="1311"/>
      <c r="L10" s="1311"/>
      <c r="M10" s="1311"/>
      <c r="N10" s="1311"/>
      <c r="O10" s="1311"/>
      <c r="P10" s="1311"/>
      <c r="Q10" s="1311"/>
      <c r="R10" s="1311"/>
      <c r="S10" s="1311"/>
      <c r="T10" s="1311"/>
      <c r="U10" s="1311"/>
      <c r="V10" s="1311"/>
      <c r="W10" s="1311"/>
      <c r="X10" s="1311"/>
      <c r="Y10" s="1311"/>
      <c r="Z10" s="1311"/>
      <c r="AA10" s="1311"/>
      <c r="AB10" s="1311"/>
      <c r="AC10" s="1311"/>
      <c r="AD10" s="1311"/>
      <c r="AE10" s="1311"/>
      <c r="AF10" s="1311"/>
      <c r="AG10" s="1311"/>
      <c r="AH10" s="1319"/>
    </row>
    <row r="11" spans="1:34" s="645" customFormat="1" ht="15.95" customHeight="1" x14ac:dyDescent="0.4">
      <c r="A11" s="1329"/>
      <c r="B11" s="1308"/>
      <c r="C11" s="1309"/>
      <c r="D11" s="1309"/>
      <c r="E11" s="1309"/>
      <c r="F11" s="1309"/>
      <c r="G11" s="1309"/>
      <c r="H11" s="1309"/>
      <c r="I11" s="1309"/>
      <c r="J11" s="1310"/>
      <c r="K11" s="1320" t="s">
        <v>501</v>
      </c>
      <c r="L11" s="1321"/>
      <c r="M11" s="1321"/>
      <c r="N11" s="1321"/>
      <c r="O11" s="1321"/>
      <c r="P11" s="1321"/>
      <c r="Q11" s="1321"/>
      <c r="R11" s="1321"/>
      <c r="S11" s="1322"/>
      <c r="T11" s="1323"/>
      <c r="U11" s="1295"/>
      <c r="V11" s="1295"/>
      <c r="W11" s="1295"/>
      <c r="X11" s="1295"/>
      <c r="Y11" s="1295"/>
      <c r="Z11" s="1295"/>
      <c r="AA11" s="1295"/>
      <c r="AB11" s="1295"/>
      <c r="AC11" s="1295"/>
      <c r="AD11" s="1295"/>
      <c r="AE11" s="1295"/>
      <c r="AF11" s="1295"/>
      <c r="AG11" s="1295"/>
      <c r="AH11" s="1296"/>
    </row>
    <row r="12" spans="1:34" s="645" customFormat="1" ht="15.95" customHeight="1" x14ac:dyDescent="0.4">
      <c r="A12" s="1329"/>
      <c r="B12" s="1324" t="s">
        <v>502</v>
      </c>
      <c r="C12" s="1325"/>
      <c r="D12" s="1326"/>
      <c r="E12" s="1326"/>
      <c r="F12" s="1326"/>
      <c r="G12" s="1326"/>
      <c r="H12" s="1326"/>
      <c r="I12" s="1326"/>
      <c r="J12" s="1326"/>
      <c r="K12" s="1292"/>
      <c r="L12" s="1293"/>
      <c r="M12" s="1293"/>
      <c r="N12" s="1293"/>
      <c r="O12" s="1293"/>
      <c r="P12" s="1294" t="s">
        <v>503</v>
      </c>
      <c r="Q12" s="1294"/>
      <c r="R12" s="1295"/>
      <c r="S12" s="1295"/>
      <c r="T12" s="1295"/>
      <c r="U12" s="1295"/>
      <c r="V12" s="1294" t="s">
        <v>371</v>
      </c>
      <c r="W12" s="1294"/>
      <c r="X12" s="1293"/>
      <c r="Y12" s="1293"/>
      <c r="Z12" s="1293"/>
      <c r="AA12" s="1293"/>
      <c r="AB12" s="1294" t="s">
        <v>503</v>
      </c>
      <c r="AC12" s="1294"/>
      <c r="AD12" s="1295"/>
      <c r="AE12" s="1295"/>
      <c r="AF12" s="1295"/>
      <c r="AG12" s="1295"/>
      <c r="AH12" s="1296"/>
    </row>
    <row r="13" spans="1:34" s="645" customFormat="1" ht="15.95" customHeight="1" x14ac:dyDescent="0.4">
      <c r="A13" s="1329"/>
      <c r="B13" s="649"/>
      <c r="C13" s="648"/>
      <c r="D13" s="1283" t="s">
        <v>504</v>
      </c>
      <c r="E13" s="1283"/>
      <c r="F13" s="1284"/>
      <c r="G13" s="1289" t="s">
        <v>505</v>
      </c>
      <c r="H13" s="1290"/>
      <c r="I13" s="1290"/>
      <c r="J13" s="1291"/>
      <c r="K13" s="1292"/>
      <c r="L13" s="1293"/>
      <c r="M13" s="1293"/>
      <c r="N13" s="1293"/>
      <c r="O13" s="1293"/>
      <c r="P13" s="1294" t="s">
        <v>503</v>
      </c>
      <c r="Q13" s="1294"/>
      <c r="R13" s="1295"/>
      <c r="S13" s="1295"/>
      <c r="T13" s="1295"/>
      <c r="U13" s="1295"/>
      <c r="V13" s="1294" t="s">
        <v>371</v>
      </c>
      <c r="W13" s="1294"/>
      <c r="X13" s="1293"/>
      <c r="Y13" s="1293"/>
      <c r="Z13" s="1293"/>
      <c r="AA13" s="1293"/>
      <c r="AB13" s="1294" t="s">
        <v>503</v>
      </c>
      <c r="AC13" s="1294"/>
      <c r="AD13" s="1295"/>
      <c r="AE13" s="1295"/>
      <c r="AF13" s="1295"/>
      <c r="AG13" s="1295"/>
      <c r="AH13" s="1296"/>
    </row>
    <row r="14" spans="1:34" s="645" customFormat="1" ht="15.95" customHeight="1" x14ac:dyDescent="0.4">
      <c r="A14" s="1329"/>
      <c r="B14" s="649"/>
      <c r="C14" s="648"/>
      <c r="D14" s="1285"/>
      <c r="E14" s="1285"/>
      <c r="F14" s="1286"/>
      <c r="G14" s="1289" t="s">
        <v>499</v>
      </c>
      <c r="H14" s="1290"/>
      <c r="I14" s="1290"/>
      <c r="J14" s="1291"/>
      <c r="K14" s="1292"/>
      <c r="L14" s="1293"/>
      <c r="M14" s="1293"/>
      <c r="N14" s="1293"/>
      <c r="O14" s="1293"/>
      <c r="P14" s="1294" t="s">
        <v>503</v>
      </c>
      <c r="Q14" s="1294"/>
      <c r="R14" s="1295"/>
      <c r="S14" s="1295"/>
      <c r="T14" s="1295"/>
      <c r="U14" s="1295"/>
      <c r="V14" s="1294" t="s">
        <v>371</v>
      </c>
      <c r="W14" s="1294"/>
      <c r="X14" s="1293"/>
      <c r="Y14" s="1293"/>
      <c r="Z14" s="1293"/>
      <c r="AA14" s="1293"/>
      <c r="AB14" s="1294" t="s">
        <v>503</v>
      </c>
      <c r="AC14" s="1294"/>
      <c r="AD14" s="1295"/>
      <c r="AE14" s="1295"/>
      <c r="AF14" s="1295"/>
      <c r="AG14" s="1295"/>
      <c r="AH14" s="1296"/>
    </row>
    <row r="15" spans="1:34" s="645" customFormat="1" ht="15.95" customHeight="1" x14ac:dyDescent="0.4">
      <c r="A15" s="1329"/>
      <c r="B15" s="647"/>
      <c r="C15" s="646"/>
      <c r="D15" s="1287"/>
      <c r="E15" s="1287"/>
      <c r="F15" s="1288"/>
      <c r="G15" s="1289" t="s">
        <v>506</v>
      </c>
      <c r="H15" s="1290"/>
      <c r="I15" s="1290"/>
      <c r="J15" s="1291"/>
      <c r="K15" s="1292"/>
      <c r="L15" s="1293"/>
      <c r="M15" s="1293"/>
      <c r="N15" s="1293"/>
      <c r="O15" s="1293"/>
      <c r="P15" s="1294" t="s">
        <v>503</v>
      </c>
      <c r="Q15" s="1294"/>
      <c r="R15" s="1295"/>
      <c r="S15" s="1295"/>
      <c r="T15" s="1295"/>
      <c r="U15" s="1295"/>
      <c r="V15" s="1294" t="s">
        <v>371</v>
      </c>
      <c r="W15" s="1294"/>
      <c r="X15" s="1293"/>
      <c r="Y15" s="1293"/>
      <c r="Z15" s="1293"/>
      <c r="AA15" s="1293"/>
      <c r="AB15" s="1294" t="s">
        <v>503</v>
      </c>
      <c r="AC15" s="1294"/>
      <c r="AD15" s="1295"/>
      <c r="AE15" s="1295"/>
      <c r="AF15" s="1295"/>
      <c r="AG15" s="1295"/>
      <c r="AH15" s="1296"/>
    </row>
    <row r="16" spans="1:34" s="645" customFormat="1" ht="16.350000000000001" customHeight="1" x14ac:dyDescent="0.4">
      <c r="A16" s="1329"/>
      <c r="B16" s="1330" t="s">
        <v>507</v>
      </c>
      <c r="C16" s="1326"/>
      <c r="D16" s="1326"/>
      <c r="E16" s="1326"/>
      <c r="F16" s="1326"/>
      <c r="G16" s="1326"/>
      <c r="H16" s="1326"/>
      <c r="I16" s="1326"/>
      <c r="J16" s="1326"/>
      <c r="K16" s="1292"/>
      <c r="L16" s="1293"/>
      <c r="M16" s="1293"/>
      <c r="N16" s="1293"/>
      <c r="O16" s="1293"/>
      <c r="P16" s="1294" t="s">
        <v>503</v>
      </c>
      <c r="Q16" s="1294"/>
      <c r="R16" s="1295"/>
      <c r="S16" s="1295"/>
      <c r="T16" s="1295"/>
      <c r="U16" s="1295"/>
      <c r="V16" s="1294" t="s">
        <v>371</v>
      </c>
      <c r="W16" s="1294"/>
      <c r="X16" s="1293"/>
      <c r="Y16" s="1293"/>
      <c r="Z16" s="1293"/>
      <c r="AA16" s="1293"/>
      <c r="AB16" s="1294" t="s">
        <v>503</v>
      </c>
      <c r="AC16" s="1294"/>
      <c r="AD16" s="1295"/>
      <c r="AE16" s="1295"/>
      <c r="AF16" s="1295"/>
      <c r="AG16" s="1295"/>
      <c r="AH16" s="1296"/>
    </row>
    <row r="17" spans="1:34" s="645" customFormat="1" ht="16.350000000000001" customHeight="1" thickBot="1" x14ac:dyDescent="0.45">
      <c r="A17" s="1329"/>
      <c r="B17" s="1331" t="s">
        <v>508</v>
      </c>
      <c r="C17" s="1332"/>
      <c r="D17" s="1332"/>
      <c r="E17" s="1332"/>
      <c r="F17" s="1332"/>
      <c r="G17" s="1332"/>
      <c r="H17" s="1332"/>
      <c r="I17" s="1332"/>
      <c r="J17" s="1332"/>
      <c r="K17" s="1333"/>
      <c r="L17" s="1334"/>
      <c r="M17" s="1334"/>
      <c r="N17" s="1334"/>
      <c r="O17" s="1334"/>
      <c r="P17" s="1334"/>
      <c r="Q17" s="1334"/>
      <c r="R17" s="1334"/>
      <c r="S17" s="1334"/>
      <c r="T17" s="1335" t="s">
        <v>509</v>
      </c>
      <c r="U17" s="1335"/>
      <c r="V17" s="1335"/>
      <c r="W17" s="1336"/>
      <c r="X17" s="1336"/>
      <c r="Y17" s="1336"/>
      <c r="Z17" s="1336"/>
      <c r="AA17" s="1336"/>
      <c r="AB17" s="1336"/>
      <c r="AC17" s="1336"/>
      <c r="AD17" s="1336"/>
      <c r="AE17" s="1336"/>
      <c r="AF17" s="1336"/>
      <c r="AG17" s="1336"/>
      <c r="AH17" s="1337"/>
    </row>
    <row r="18" spans="1:34" s="645" customFormat="1" ht="14.25" customHeight="1" x14ac:dyDescent="0.4">
      <c r="A18" s="1327" t="s">
        <v>739</v>
      </c>
      <c r="B18" s="1273" t="s">
        <v>460</v>
      </c>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4"/>
    </row>
    <row r="19" spans="1:34" s="645" customFormat="1" ht="21.2" customHeight="1" x14ac:dyDescent="0.4">
      <c r="A19" s="1328"/>
      <c r="B19" s="1186" t="s">
        <v>461</v>
      </c>
      <c r="C19" s="1098"/>
      <c r="D19" s="1098"/>
      <c r="E19" s="1098"/>
      <c r="F19" s="1098"/>
      <c r="G19" s="1098"/>
      <c r="H19" s="1098"/>
      <c r="I19" s="1098"/>
      <c r="J19" s="1180"/>
      <c r="K19" s="1120" t="s">
        <v>486</v>
      </c>
      <c r="L19" s="1121"/>
      <c r="M19" s="1121"/>
      <c r="N19" s="1121"/>
      <c r="O19" s="1121"/>
      <c r="P19" s="1123"/>
      <c r="Q19" s="1120" t="s">
        <v>487</v>
      </c>
      <c r="R19" s="1121"/>
      <c r="S19" s="1121"/>
      <c r="T19" s="1121"/>
      <c r="U19" s="1121"/>
      <c r="V19" s="1121"/>
      <c r="W19" s="1092" t="s">
        <v>488</v>
      </c>
      <c r="X19" s="1092"/>
      <c r="Y19" s="1092"/>
      <c r="Z19" s="1092"/>
      <c r="AA19" s="1092"/>
      <c r="AB19" s="1092"/>
      <c r="AC19" s="1260" t="s">
        <v>489</v>
      </c>
      <c r="AD19" s="1121"/>
      <c r="AE19" s="1121"/>
      <c r="AF19" s="1121"/>
      <c r="AG19" s="1121"/>
      <c r="AH19" s="1122"/>
    </row>
    <row r="20" spans="1:34" s="645" customFormat="1" ht="16.350000000000001" customHeight="1" x14ac:dyDescent="0.4">
      <c r="A20" s="1328"/>
      <c r="B20" s="1175"/>
      <c r="C20" s="1090"/>
      <c r="D20" s="1090"/>
      <c r="E20" s="1090"/>
      <c r="F20" s="1090"/>
      <c r="G20" s="1090"/>
      <c r="H20" s="1090"/>
      <c r="I20" s="1090"/>
      <c r="J20" s="1091"/>
      <c r="K20" s="1120" t="s">
        <v>490</v>
      </c>
      <c r="L20" s="1121"/>
      <c r="M20" s="1123"/>
      <c r="N20" s="1120" t="s">
        <v>491</v>
      </c>
      <c r="O20" s="1121"/>
      <c r="P20" s="1123"/>
      <c r="Q20" s="1120" t="s">
        <v>490</v>
      </c>
      <c r="R20" s="1121"/>
      <c r="S20" s="1123"/>
      <c r="T20" s="1120" t="s">
        <v>491</v>
      </c>
      <c r="U20" s="1121"/>
      <c r="V20" s="1123"/>
      <c r="W20" s="1120" t="s">
        <v>490</v>
      </c>
      <c r="X20" s="1121"/>
      <c r="Y20" s="1123"/>
      <c r="Z20" s="1120" t="s">
        <v>491</v>
      </c>
      <c r="AA20" s="1121"/>
      <c r="AB20" s="1123"/>
      <c r="AC20" s="1120" t="s">
        <v>490</v>
      </c>
      <c r="AD20" s="1121"/>
      <c r="AE20" s="1123"/>
      <c r="AF20" s="1120" t="s">
        <v>491</v>
      </c>
      <c r="AG20" s="1121"/>
      <c r="AH20" s="1122"/>
    </row>
    <row r="21" spans="1:34" s="645" customFormat="1" ht="16.350000000000001" customHeight="1" x14ac:dyDescent="0.4">
      <c r="A21" s="1328"/>
      <c r="B21" s="1315" t="s">
        <v>465</v>
      </c>
      <c r="C21" s="1121"/>
      <c r="D21" s="1121"/>
      <c r="E21" s="1121"/>
      <c r="F21" s="1121"/>
      <c r="G21" s="1121"/>
      <c r="H21" s="1121"/>
      <c r="I21" s="1121"/>
      <c r="J21" s="1123"/>
      <c r="K21" s="1120"/>
      <c r="L21" s="1121"/>
      <c r="M21" s="1123"/>
      <c r="N21" s="1120"/>
      <c r="O21" s="1121"/>
      <c r="P21" s="1123"/>
      <c r="Q21" s="1120"/>
      <c r="R21" s="1121"/>
      <c r="S21" s="1123"/>
      <c r="T21" s="1120"/>
      <c r="U21" s="1121"/>
      <c r="V21" s="1123"/>
      <c r="W21" s="1120"/>
      <c r="X21" s="1121"/>
      <c r="Y21" s="1123"/>
      <c r="Z21" s="1120"/>
      <c r="AA21" s="1121"/>
      <c r="AB21" s="1123"/>
      <c r="AC21" s="1120"/>
      <c r="AD21" s="1121"/>
      <c r="AE21" s="1123"/>
      <c r="AF21" s="1120"/>
      <c r="AG21" s="1121"/>
      <c r="AH21" s="1122"/>
    </row>
    <row r="22" spans="1:34" s="645" customFormat="1" ht="16.350000000000001" customHeight="1" x14ac:dyDescent="0.4">
      <c r="A22" s="1328"/>
      <c r="B22" s="1315" t="s">
        <v>466</v>
      </c>
      <c r="C22" s="1121"/>
      <c r="D22" s="1121"/>
      <c r="E22" s="1121"/>
      <c r="F22" s="1121"/>
      <c r="G22" s="1121"/>
      <c r="H22" s="1121"/>
      <c r="I22" s="1121"/>
      <c r="J22" s="1123"/>
      <c r="K22" s="1120"/>
      <c r="L22" s="1121"/>
      <c r="M22" s="1123"/>
      <c r="N22" s="1120"/>
      <c r="O22" s="1121"/>
      <c r="P22" s="1123"/>
      <c r="Q22" s="1120"/>
      <c r="R22" s="1121"/>
      <c r="S22" s="1123"/>
      <c r="T22" s="1120"/>
      <c r="U22" s="1121"/>
      <c r="V22" s="1123"/>
      <c r="W22" s="1120"/>
      <c r="X22" s="1121"/>
      <c r="Y22" s="1123"/>
      <c r="Z22" s="1120"/>
      <c r="AA22" s="1121"/>
      <c r="AB22" s="1123"/>
      <c r="AC22" s="1120"/>
      <c r="AD22" s="1121"/>
      <c r="AE22" s="1123"/>
      <c r="AF22" s="1120"/>
      <c r="AG22" s="1121"/>
      <c r="AH22" s="1122"/>
    </row>
    <row r="23" spans="1:34" s="645" customFormat="1" ht="14.25" customHeight="1" x14ac:dyDescent="0.4">
      <c r="A23" s="1328"/>
      <c r="B23" s="1317" t="s">
        <v>480</v>
      </c>
      <c r="C23" s="1317"/>
      <c r="D23" s="1317"/>
      <c r="E23" s="1317"/>
      <c r="F23" s="1317"/>
      <c r="G23" s="1317"/>
      <c r="H23" s="1317"/>
      <c r="I23" s="1317"/>
      <c r="J23" s="1317"/>
      <c r="K23" s="1317"/>
      <c r="L23" s="1317"/>
      <c r="M23" s="1317"/>
      <c r="N23" s="1317"/>
      <c r="O23" s="1317"/>
      <c r="P23" s="1317"/>
      <c r="Q23" s="1317"/>
      <c r="R23" s="1317"/>
      <c r="S23" s="1317"/>
      <c r="T23" s="1317"/>
      <c r="U23" s="1317"/>
      <c r="V23" s="1317"/>
      <c r="W23" s="1317"/>
      <c r="X23" s="1317"/>
      <c r="Y23" s="1317"/>
      <c r="Z23" s="1317"/>
      <c r="AA23" s="1317"/>
      <c r="AB23" s="1317"/>
      <c r="AC23" s="1317"/>
      <c r="AD23" s="1317"/>
      <c r="AE23" s="1317"/>
      <c r="AF23" s="1317"/>
      <c r="AG23" s="1317"/>
      <c r="AH23" s="1318"/>
    </row>
    <row r="24" spans="1:34" s="645" customFormat="1" ht="16.350000000000001" customHeight="1" x14ac:dyDescent="0.4">
      <c r="A24" s="1328"/>
      <c r="B24" s="1302" t="s">
        <v>492</v>
      </c>
      <c r="C24" s="1303"/>
      <c r="D24" s="1303"/>
      <c r="E24" s="1303"/>
      <c r="F24" s="1303"/>
      <c r="G24" s="1303"/>
      <c r="H24" s="1303"/>
      <c r="I24" s="1303"/>
      <c r="J24" s="1304"/>
      <c r="K24" s="1311" t="s">
        <v>493</v>
      </c>
      <c r="L24" s="1311"/>
      <c r="M24" s="1311"/>
      <c r="N24" s="1311" t="s">
        <v>494</v>
      </c>
      <c r="O24" s="1311"/>
      <c r="P24" s="1311"/>
      <c r="Q24" s="1311" t="s">
        <v>495</v>
      </c>
      <c r="R24" s="1311"/>
      <c r="S24" s="1311"/>
      <c r="T24" s="1311" t="s">
        <v>496</v>
      </c>
      <c r="U24" s="1311"/>
      <c r="V24" s="1311"/>
      <c r="W24" s="1311" t="s">
        <v>497</v>
      </c>
      <c r="X24" s="1311"/>
      <c r="Y24" s="1311"/>
      <c r="Z24" s="1311" t="s">
        <v>498</v>
      </c>
      <c r="AA24" s="1311"/>
      <c r="AB24" s="1311"/>
      <c r="AC24" s="1311" t="s">
        <v>499</v>
      </c>
      <c r="AD24" s="1311"/>
      <c r="AE24" s="1311"/>
      <c r="AF24" s="1311" t="s">
        <v>500</v>
      </c>
      <c r="AG24" s="1311"/>
      <c r="AH24" s="1319"/>
    </row>
    <row r="25" spans="1:34" s="645" customFormat="1" ht="15.6" customHeight="1" x14ac:dyDescent="0.4">
      <c r="A25" s="1328"/>
      <c r="B25" s="1305"/>
      <c r="C25" s="1306"/>
      <c r="D25" s="1306"/>
      <c r="E25" s="1306"/>
      <c r="F25" s="1306"/>
      <c r="G25" s="1306"/>
      <c r="H25" s="1306"/>
      <c r="I25" s="1306"/>
      <c r="J25" s="1307"/>
      <c r="K25" s="1311"/>
      <c r="L25" s="1311"/>
      <c r="M25" s="1311"/>
      <c r="N25" s="1311"/>
      <c r="O25" s="1311"/>
      <c r="P25" s="1311"/>
      <c r="Q25" s="1311"/>
      <c r="R25" s="1311"/>
      <c r="S25" s="1311"/>
      <c r="T25" s="1311"/>
      <c r="U25" s="1311"/>
      <c r="V25" s="1311"/>
      <c r="W25" s="1311"/>
      <c r="X25" s="1311"/>
      <c r="Y25" s="1311"/>
      <c r="Z25" s="1311"/>
      <c r="AA25" s="1311"/>
      <c r="AB25" s="1311"/>
      <c r="AC25" s="1311"/>
      <c r="AD25" s="1311"/>
      <c r="AE25" s="1311"/>
      <c r="AF25" s="1311"/>
      <c r="AG25" s="1311"/>
      <c r="AH25" s="1319"/>
    </row>
    <row r="26" spans="1:34" s="645" customFormat="1" ht="15.95" customHeight="1" x14ac:dyDescent="0.4">
      <c r="A26" s="1328"/>
      <c r="B26" s="1308"/>
      <c r="C26" s="1309"/>
      <c r="D26" s="1309"/>
      <c r="E26" s="1309"/>
      <c r="F26" s="1309"/>
      <c r="G26" s="1309"/>
      <c r="H26" s="1309"/>
      <c r="I26" s="1309"/>
      <c r="J26" s="1310"/>
      <c r="K26" s="1320" t="s">
        <v>501</v>
      </c>
      <c r="L26" s="1321"/>
      <c r="M26" s="1321"/>
      <c r="N26" s="1321"/>
      <c r="O26" s="1321"/>
      <c r="P26" s="1321"/>
      <c r="Q26" s="1321"/>
      <c r="R26" s="1321"/>
      <c r="S26" s="1322"/>
      <c r="T26" s="1323"/>
      <c r="U26" s="1295"/>
      <c r="V26" s="1295"/>
      <c r="W26" s="1295"/>
      <c r="X26" s="1295"/>
      <c r="Y26" s="1295"/>
      <c r="Z26" s="1295"/>
      <c r="AA26" s="1295"/>
      <c r="AB26" s="1295"/>
      <c r="AC26" s="1295"/>
      <c r="AD26" s="1295"/>
      <c r="AE26" s="1295"/>
      <c r="AF26" s="1295"/>
      <c r="AG26" s="1295"/>
      <c r="AH26" s="1296"/>
    </row>
    <row r="27" spans="1:34" s="645" customFormat="1" ht="15.95" customHeight="1" x14ac:dyDescent="0.4">
      <c r="A27" s="1328"/>
      <c r="B27" s="1324" t="s">
        <v>502</v>
      </c>
      <c r="C27" s="1325"/>
      <c r="D27" s="1326"/>
      <c r="E27" s="1326"/>
      <c r="F27" s="1326"/>
      <c r="G27" s="1326"/>
      <c r="H27" s="1326"/>
      <c r="I27" s="1326"/>
      <c r="J27" s="1326"/>
      <c r="K27" s="1292"/>
      <c r="L27" s="1293"/>
      <c r="M27" s="1293"/>
      <c r="N27" s="1293"/>
      <c r="O27" s="1293"/>
      <c r="P27" s="1294" t="s">
        <v>503</v>
      </c>
      <c r="Q27" s="1294"/>
      <c r="R27" s="1295"/>
      <c r="S27" s="1295"/>
      <c r="T27" s="1295"/>
      <c r="U27" s="1295"/>
      <c r="V27" s="1294" t="s">
        <v>371</v>
      </c>
      <c r="W27" s="1294"/>
      <c r="X27" s="1293"/>
      <c r="Y27" s="1293"/>
      <c r="Z27" s="1293"/>
      <c r="AA27" s="1293"/>
      <c r="AB27" s="1294" t="s">
        <v>503</v>
      </c>
      <c r="AC27" s="1294"/>
      <c r="AD27" s="1295"/>
      <c r="AE27" s="1295"/>
      <c r="AF27" s="1295"/>
      <c r="AG27" s="1295"/>
      <c r="AH27" s="1296"/>
    </row>
    <row r="28" spans="1:34" s="645" customFormat="1" ht="15.95" customHeight="1" x14ac:dyDescent="0.4">
      <c r="A28" s="1328"/>
      <c r="B28" s="649"/>
      <c r="C28" s="648"/>
      <c r="D28" s="1283" t="s">
        <v>504</v>
      </c>
      <c r="E28" s="1283"/>
      <c r="F28" s="1284"/>
      <c r="G28" s="1289" t="s">
        <v>505</v>
      </c>
      <c r="H28" s="1290"/>
      <c r="I28" s="1290"/>
      <c r="J28" s="1291"/>
      <c r="K28" s="1292"/>
      <c r="L28" s="1293"/>
      <c r="M28" s="1293"/>
      <c r="N28" s="1293"/>
      <c r="O28" s="1293"/>
      <c r="P28" s="1294" t="s">
        <v>503</v>
      </c>
      <c r="Q28" s="1294"/>
      <c r="R28" s="1295"/>
      <c r="S28" s="1295"/>
      <c r="T28" s="1295"/>
      <c r="U28" s="1295"/>
      <c r="V28" s="1294" t="s">
        <v>371</v>
      </c>
      <c r="W28" s="1294"/>
      <c r="X28" s="1293"/>
      <c r="Y28" s="1293"/>
      <c r="Z28" s="1293"/>
      <c r="AA28" s="1293"/>
      <c r="AB28" s="1294" t="s">
        <v>503</v>
      </c>
      <c r="AC28" s="1294"/>
      <c r="AD28" s="1295"/>
      <c r="AE28" s="1295"/>
      <c r="AF28" s="1295"/>
      <c r="AG28" s="1295"/>
      <c r="AH28" s="1296"/>
    </row>
    <row r="29" spans="1:34" s="645" customFormat="1" ht="15.95" customHeight="1" x14ac:dyDescent="0.4">
      <c r="A29" s="1328"/>
      <c r="B29" s="649"/>
      <c r="C29" s="648"/>
      <c r="D29" s="1285"/>
      <c r="E29" s="1285"/>
      <c r="F29" s="1286"/>
      <c r="G29" s="1289" t="s">
        <v>499</v>
      </c>
      <c r="H29" s="1290"/>
      <c r="I29" s="1290"/>
      <c r="J29" s="1291"/>
      <c r="K29" s="1292"/>
      <c r="L29" s="1293"/>
      <c r="M29" s="1293"/>
      <c r="N29" s="1293"/>
      <c r="O29" s="1293"/>
      <c r="P29" s="1294" t="s">
        <v>503</v>
      </c>
      <c r="Q29" s="1294"/>
      <c r="R29" s="1295"/>
      <c r="S29" s="1295"/>
      <c r="T29" s="1295"/>
      <c r="U29" s="1295"/>
      <c r="V29" s="1294" t="s">
        <v>371</v>
      </c>
      <c r="W29" s="1294"/>
      <c r="X29" s="1293"/>
      <c r="Y29" s="1293"/>
      <c r="Z29" s="1293"/>
      <c r="AA29" s="1293"/>
      <c r="AB29" s="1294" t="s">
        <v>503</v>
      </c>
      <c r="AC29" s="1294"/>
      <c r="AD29" s="1295"/>
      <c r="AE29" s="1295"/>
      <c r="AF29" s="1295"/>
      <c r="AG29" s="1295"/>
      <c r="AH29" s="1296"/>
    </row>
    <row r="30" spans="1:34" s="645" customFormat="1" ht="15.95" customHeight="1" x14ac:dyDescent="0.4">
      <c r="A30" s="1328"/>
      <c r="B30" s="647"/>
      <c r="C30" s="646"/>
      <c r="D30" s="1287"/>
      <c r="E30" s="1287"/>
      <c r="F30" s="1288"/>
      <c r="G30" s="1289" t="s">
        <v>506</v>
      </c>
      <c r="H30" s="1290"/>
      <c r="I30" s="1290"/>
      <c r="J30" s="1291"/>
      <c r="K30" s="1292"/>
      <c r="L30" s="1293"/>
      <c r="M30" s="1293"/>
      <c r="N30" s="1293"/>
      <c r="O30" s="1293"/>
      <c r="P30" s="1294" t="s">
        <v>503</v>
      </c>
      <c r="Q30" s="1294"/>
      <c r="R30" s="1295"/>
      <c r="S30" s="1295"/>
      <c r="T30" s="1295"/>
      <c r="U30" s="1295"/>
      <c r="V30" s="1294" t="s">
        <v>371</v>
      </c>
      <c r="W30" s="1294"/>
      <c r="X30" s="1293"/>
      <c r="Y30" s="1293"/>
      <c r="Z30" s="1293"/>
      <c r="AA30" s="1293"/>
      <c r="AB30" s="1294" t="s">
        <v>503</v>
      </c>
      <c r="AC30" s="1294"/>
      <c r="AD30" s="1295"/>
      <c r="AE30" s="1295"/>
      <c r="AF30" s="1295"/>
      <c r="AG30" s="1295"/>
      <c r="AH30" s="1296"/>
    </row>
    <row r="31" spans="1:34" s="645" customFormat="1" ht="16.350000000000001" customHeight="1" x14ac:dyDescent="0.4">
      <c r="A31" s="1328"/>
      <c r="B31" s="1330" t="s">
        <v>507</v>
      </c>
      <c r="C31" s="1326"/>
      <c r="D31" s="1326"/>
      <c r="E31" s="1326"/>
      <c r="F31" s="1326"/>
      <c r="G31" s="1326"/>
      <c r="H31" s="1326"/>
      <c r="I31" s="1326"/>
      <c r="J31" s="1326"/>
      <c r="K31" s="1292"/>
      <c r="L31" s="1293"/>
      <c r="M31" s="1293"/>
      <c r="N31" s="1293"/>
      <c r="O31" s="1293"/>
      <c r="P31" s="1294" t="s">
        <v>503</v>
      </c>
      <c r="Q31" s="1294"/>
      <c r="R31" s="1295"/>
      <c r="S31" s="1295"/>
      <c r="T31" s="1295"/>
      <c r="U31" s="1295"/>
      <c r="V31" s="1294" t="s">
        <v>371</v>
      </c>
      <c r="W31" s="1294"/>
      <c r="X31" s="1293"/>
      <c r="Y31" s="1293"/>
      <c r="Z31" s="1293"/>
      <c r="AA31" s="1293"/>
      <c r="AB31" s="1294" t="s">
        <v>503</v>
      </c>
      <c r="AC31" s="1294"/>
      <c r="AD31" s="1295"/>
      <c r="AE31" s="1295"/>
      <c r="AF31" s="1295"/>
      <c r="AG31" s="1295"/>
      <c r="AH31" s="1296"/>
    </row>
    <row r="32" spans="1:34" s="645" customFormat="1" ht="16.350000000000001" customHeight="1" thickBot="1" x14ac:dyDescent="0.45">
      <c r="A32" s="1345"/>
      <c r="B32" s="1331" t="s">
        <v>508</v>
      </c>
      <c r="C32" s="1332"/>
      <c r="D32" s="1332"/>
      <c r="E32" s="1332"/>
      <c r="F32" s="1332"/>
      <c r="G32" s="1332"/>
      <c r="H32" s="1332"/>
      <c r="I32" s="1332"/>
      <c r="J32" s="1332"/>
      <c r="K32" s="1333"/>
      <c r="L32" s="1334"/>
      <c r="M32" s="1334"/>
      <c r="N32" s="1334"/>
      <c r="O32" s="1334"/>
      <c r="P32" s="1334"/>
      <c r="Q32" s="1334"/>
      <c r="R32" s="1334"/>
      <c r="S32" s="1334"/>
      <c r="T32" s="1335" t="s">
        <v>509</v>
      </c>
      <c r="U32" s="1335"/>
      <c r="V32" s="1335"/>
      <c r="W32" s="1336"/>
      <c r="X32" s="1336"/>
      <c r="Y32" s="1336"/>
      <c r="Z32" s="1336"/>
      <c r="AA32" s="1336"/>
      <c r="AB32" s="1336"/>
      <c r="AC32" s="1336"/>
      <c r="AD32" s="1336"/>
      <c r="AE32" s="1336"/>
      <c r="AF32" s="1336"/>
      <c r="AG32" s="1336"/>
      <c r="AH32" s="1337"/>
    </row>
    <row r="33" spans="1:35" s="645" customFormat="1" ht="16.7" customHeight="1" x14ac:dyDescent="0.4">
      <c r="A33" s="654"/>
      <c r="B33" s="654"/>
      <c r="C33" s="654"/>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row>
    <row r="34" spans="1:35" s="645" customFormat="1" ht="22.5" customHeight="1" x14ac:dyDescent="0.4">
      <c r="A34" s="1351" t="s">
        <v>742</v>
      </c>
      <c r="B34" s="1351"/>
      <c r="C34" s="1351"/>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1351"/>
      <c r="AG34" s="1351"/>
      <c r="AH34" s="1351"/>
    </row>
    <row r="35" spans="1:35" s="645" customFormat="1" ht="20.25" customHeight="1" thickBot="1" x14ac:dyDescent="0.45">
      <c r="A35" s="1314" t="s">
        <v>741</v>
      </c>
      <c r="B35" s="1314"/>
      <c r="C35" s="1314"/>
      <c r="D35" s="1314"/>
      <c r="E35" s="1314"/>
      <c r="F35" s="1314"/>
      <c r="G35" s="1314"/>
      <c r="H35" s="1314"/>
      <c r="I35" s="1314"/>
      <c r="J35" s="1314"/>
      <c r="K35" s="1314"/>
      <c r="L35" s="1314"/>
      <c r="M35" s="1314"/>
      <c r="N35" s="1314"/>
      <c r="O35" s="1314"/>
      <c r="P35" s="1314"/>
      <c r="Q35" s="1314"/>
      <c r="R35" s="1314"/>
      <c r="S35" s="1314"/>
      <c r="T35" s="1314"/>
      <c r="U35" s="1314"/>
      <c r="V35" s="1314"/>
      <c r="W35" s="1314"/>
      <c r="X35" s="1314"/>
      <c r="Y35" s="1314"/>
      <c r="Z35" s="1314"/>
      <c r="AA35" s="1314"/>
      <c r="AB35" s="1314"/>
      <c r="AC35" s="1314"/>
      <c r="AD35" s="1314"/>
      <c r="AE35" s="1314"/>
      <c r="AF35" s="1314"/>
      <c r="AG35" s="1314"/>
      <c r="AH35" s="1314"/>
    </row>
    <row r="36" spans="1:35" s="645" customFormat="1" ht="16.350000000000001" customHeight="1" x14ac:dyDescent="0.4">
      <c r="A36" s="1144" t="s">
        <v>473</v>
      </c>
      <c r="B36" s="1145"/>
      <c r="C36" s="1134" t="s">
        <v>257</v>
      </c>
      <c r="D36" s="1135"/>
      <c r="E36" s="1135"/>
      <c r="F36" s="1135"/>
      <c r="G36" s="1136"/>
      <c r="H36" s="1134"/>
      <c r="I36" s="1135"/>
      <c r="J36" s="1135"/>
      <c r="K36" s="1135"/>
      <c r="L36" s="1135"/>
      <c r="M36" s="1135"/>
      <c r="N36" s="1135"/>
      <c r="O36" s="1135"/>
      <c r="P36" s="1135"/>
      <c r="Q36" s="1135"/>
      <c r="R36" s="1135"/>
      <c r="S36" s="1135"/>
      <c r="T36" s="1135"/>
      <c r="U36" s="1135"/>
      <c r="V36" s="1135"/>
      <c r="W36" s="1135"/>
      <c r="X36" s="1135"/>
      <c r="Y36" s="1135"/>
      <c r="Z36" s="1135"/>
      <c r="AA36" s="1135"/>
      <c r="AB36" s="1135"/>
      <c r="AC36" s="1135"/>
      <c r="AD36" s="1135"/>
      <c r="AE36" s="1135"/>
      <c r="AF36" s="1135"/>
      <c r="AG36" s="1135"/>
      <c r="AH36" s="1352"/>
    </row>
    <row r="37" spans="1:35" s="645" customFormat="1" ht="27.95" customHeight="1" x14ac:dyDescent="0.4">
      <c r="A37" s="1087"/>
      <c r="B37" s="1088"/>
      <c r="C37" s="1092" t="s">
        <v>451</v>
      </c>
      <c r="D37" s="1092"/>
      <c r="E37" s="1092"/>
      <c r="F37" s="1092"/>
      <c r="G37" s="1092"/>
      <c r="H37" s="1121"/>
      <c r="I37" s="1121"/>
      <c r="J37" s="1121"/>
      <c r="K37" s="1121"/>
      <c r="L37" s="1121"/>
      <c r="M37" s="1121"/>
      <c r="N37" s="1121"/>
      <c r="O37" s="1121"/>
      <c r="P37" s="1121"/>
      <c r="Q37" s="1121"/>
      <c r="R37" s="1121"/>
      <c r="S37" s="1121"/>
      <c r="T37" s="1121"/>
      <c r="U37" s="1121"/>
      <c r="V37" s="1121"/>
      <c r="W37" s="1121"/>
      <c r="X37" s="1121"/>
      <c r="Y37" s="1121"/>
      <c r="Z37" s="1121"/>
      <c r="AA37" s="1121"/>
      <c r="AB37" s="1121"/>
      <c r="AC37" s="1121"/>
      <c r="AD37" s="1121"/>
      <c r="AE37" s="1121"/>
      <c r="AF37" s="1121"/>
      <c r="AG37" s="1121"/>
      <c r="AH37" s="1122"/>
    </row>
    <row r="38" spans="1:35" s="645" customFormat="1" ht="15.75" customHeight="1" x14ac:dyDescent="0.4">
      <c r="A38" s="1087"/>
      <c r="B38" s="1088"/>
      <c r="C38" s="1092" t="s">
        <v>251</v>
      </c>
      <c r="D38" s="1092"/>
      <c r="E38" s="1092"/>
      <c r="F38" s="1092"/>
      <c r="G38" s="1092"/>
      <c r="H38" s="765" t="s">
        <v>260</v>
      </c>
      <c r="I38" s="766"/>
      <c r="J38" s="766"/>
      <c r="K38" s="766"/>
      <c r="L38" s="1245"/>
      <c r="M38" s="1245"/>
      <c r="N38" s="611" t="s">
        <v>261</v>
      </c>
      <c r="O38" s="1245"/>
      <c r="P38" s="1245"/>
      <c r="Q38" s="293" t="s">
        <v>231</v>
      </c>
      <c r="R38" s="766"/>
      <c r="S38" s="766"/>
      <c r="T38" s="766"/>
      <c r="U38" s="766"/>
      <c r="V38" s="766"/>
      <c r="W38" s="766"/>
      <c r="X38" s="766"/>
      <c r="Y38" s="766"/>
      <c r="Z38" s="766"/>
      <c r="AA38" s="766"/>
      <c r="AB38" s="766"/>
      <c r="AC38" s="766"/>
      <c r="AD38" s="766"/>
      <c r="AE38" s="766"/>
      <c r="AF38" s="766"/>
      <c r="AG38" s="766"/>
      <c r="AH38" s="823"/>
    </row>
    <row r="39" spans="1:35" s="645" customFormat="1" ht="15.75" customHeight="1" x14ac:dyDescent="0.4">
      <c r="A39" s="1087"/>
      <c r="B39" s="1088"/>
      <c r="C39" s="1092"/>
      <c r="D39" s="1092"/>
      <c r="E39" s="1092"/>
      <c r="F39" s="1092"/>
      <c r="G39" s="1092"/>
      <c r="H39" s="816"/>
      <c r="I39" s="824"/>
      <c r="J39" s="824"/>
      <c r="K39" s="824"/>
      <c r="L39" s="330" t="s">
        <v>262</v>
      </c>
      <c r="M39" s="330" t="s">
        <v>263</v>
      </c>
      <c r="N39" s="824"/>
      <c r="O39" s="824"/>
      <c r="P39" s="824"/>
      <c r="Q39" s="824"/>
      <c r="R39" s="824"/>
      <c r="S39" s="824"/>
      <c r="T39" s="824"/>
      <c r="U39" s="824"/>
      <c r="V39" s="330" t="s">
        <v>264</v>
      </c>
      <c r="W39" s="330" t="s">
        <v>265</v>
      </c>
      <c r="X39" s="824"/>
      <c r="Y39" s="824"/>
      <c r="Z39" s="824"/>
      <c r="AA39" s="824"/>
      <c r="AB39" s="824"/>
      <c r="AC39" s="824"/>
      <c r="AD39" s="824"/>
      <c r="AE39" s="824"/>
      <c r="AF39" s="824"/>
      <c r="AG39" s="824"/>
      <c r="AH39" s="825"/>
    </row>
    <row r="40" spans="1:35" s="645" customFormat="1" ht="15.75" customHeight="1" x14ac:dyDescent="0.4">
      <c r="A40" s="1087"/>
      <c r="B40" s="1088"/>
      <c r="C40" s="1092"/>
      <c r="D40" s="1092"/>
      <c r="E40" s="1092"/>
      <c r="F40" s="1092"/>
      <c r="G40" s="1092"/>
      <c r="H40" s="816"/>
      <c r="I40" s="824"/>
      <c r="J40" s="824"/>
      <c r="K40" s="824"/>
      <c r="L40" s="330" t="s">
        <v>266</v>
      </c>
      <c r="M40" s="330" t="s">
        <v>267</v>
      </c>
      <c r="N40" s="824"/>
      <c r="O40" s="824"/>
      <c r="P40" s="824"/>
      <c r="Q40" s="824"/>
      <c r="R40" s="824"/>
      <c r="S40" s="824"/>
      <c r="T40" s="824"/>
      <c r="U40" s="824"/>
      <c r="V40" s="330" t="s">
        <v>268</v>
      </c>
      <c r="W40" s="330" t="s">
        <v>269</v>
      </c>
      <c r="X40" s="824"/>
      <c r="Y40" s="824"/>
      <c r="Z40" s="824"/>
      <c r="AA40" s="824"/>
      <c r="AB40" s="824"/>
      <c r="AC40" s="824"/>
      <c r="AD40" s="824"/>
      <c r="AE40" s="824"/>
      <c r="AF40" s="824"/>
      <c r="AG40" s="824"/>
      <c r="AH40" s="825"/>
    </row>
    <row r="41" spans="1:35" s="645" customFormat="1" ht="18.95" customHeight="1" x14ac:dyDescent="0.4">
      <c r="A41" s="1087"/>
      <c r="B41" s="1088"/>
      <c r="C41" s="1092"/>
      <c r="D41" s="1092"/>
      <c r="E41" s="1092"/>
      <c r="F41" s="1092"/>
      <c r="G41" s="1092"/>
      <c r="H41" s="826"/>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8"/>
    </row>
    <row r="42" spans="1:35" s="645" customFormat="1" ht="16.350000000000001" customHeight="1" x14ac:dyDescent="0.4">
      <c r="A42" s="1087"/>
      <c r="B42" s="1088"/>
      <c r="C42" s="1092" t="s">
        <v>452</v>
      </c>
      <c r="D42" s="1092"/>
      <c r="E42" s="1092"/>
      <c r="F42" s="1092"/>
      <c r="G42" s="1092"/>
      <c r="H42" s="1082" t="s">
        <v>271</v>
      </c>
      <c r="I42" s="1083"/>
      <c r="J42" s="1084"/>
      <c r="K42" s="804"/>
      <c r="L42" s="805"/>
      <c r="M42" s="805"/>
      <c r="N42" s="805"/>
      <c r="O42" s="805"/>
      <c r="P42" s="805"/>
      <c r="Q42" s="300" t="s">
        <v>272</v>
      </c>
      <c r="R42" s="301"/>
      <c r="S42" s="806"/>
      <c r="T42" s="806"/>
      <c r="U42" s="807"/>
      <c r="V42" s="1082" t="s">
        <v>273</v>
      </c>
      <c r="W42" s="1083"/>
      <c r="X42" s="1084"/>
      <c r="Y42" s="1257"/>
      <c r="Z42" s="1258"/>
      <c r="AA42" s="1258"/>
      <c r="AB42" s="1258"/>
      <c r="AC42" s="1258"/>
      <c r="AD42" s="1258"/>
      <c r="AE42" s="1258"/>
      <c r="AF42" s="1258"/>
      <c r="AG42" s="1258"/>
      <c r="AH42" s="1259"/>
    </row>
    <row r="43" spans="1:35" s="645" customFormat="1" ht="16.350000000000001" customHeight="1" thickBot="1" x14ac:dyDescent="0.45">
      <c r="A43" s="1146"/>
      <c r="B43" s="1147"/>
      <c r="C43" s="1148"/>
      <c r="D43" s="1148"/>
      <c r="E43" s="1148"/>
      <c r="F43" s="1148"/>
      <c r="G43" s="1148"/>
      <c r="H43" s="1149" t="s">
        <v>274</v>
      </c>
      <c r="I43" s="1149"/>
      <c r="J43" s="1149"/>
      <c r="K43" s="1278"/>
      <c r="L43" s="1279"/>
      <c r="M43" s="1279"/>
      <c r="N43" s="1279"/>
      <c r="O43" s="1279"/>
      <c r="P43" s="1279"/>
      <c r="Q43" s="1279"/>
      <c r="R43" s="1279"/>
      <c r="S43" s="1279"/>
      <c r="T43" s="1279"/>
      <c r="U43" s="1279"/>
      <c r="V43" s="1279"/>
      <c r="W43" s="1279"/>
      <c r="X43" s="1279"/>
      <c r="Y43" s="1279"/>
      <c r="Z43" s="1279"/>
      <c r="AA43" s="1279"/>
      <c r="AB43" s="1279"/>
      <c r="AC43" s="1279"/>
      <c r="AD43" s="1279"/>
      <c r="AE43" s="1279"/>
      <c r="AF43" s="1279"/>
      <c r="AG43" s="1279"/>
      <c r="AH43" s="1280"/>
    </row>
    <row r="44" spans="1:35" s="645" customFormat="1" ht="14.25" customHeight="1" x14ac:dyDescent="0.4">
      <c r="A44" s="1348" t="s">
        <v>480</v>
      </c>
      <c r="B44" s="1343"/>
      <c r="C44" s="1343"/>
      <c r="D44" s="1343"/>
      <c r="E44" s="1343"/>
      <c r="F44" s="1343"/>
      <c r="G44" s="1343"/>
      <c r="H44" s="1343"/>
      <c r="I44" s="1343"/>
      <c r="J44" s="1343"/>
      <c r="K44" s="1343"/>
      <c r="L44" s="1343"/>
      <c r="M44" s="1343"/>
      <c r="N44" s="1343"/>
      <c r="O44" s="1343"/>
      <c r="P44" s="1343"/>
      <c r="Q44" s="1343"/>
      <c r="R44" s="1343"/>
      <c r="S44" s="1343"/>
      <c r="T44" s="1343"/>
      <c r="U44" s="1343"/>
      <c r="V44" s="1343"/>
      <c r="W44" s="1343"/>
      <c r="X44" s="1343"/>
      <c r="Y44" s="1343"/>
      <c r="Z44" s="1343"/>
      <c r="AA44" s="1343"/>
      <c r="AB44" s="1343"/>
      <c r="AC44" s="1343"/>
      <c r="AD44" s="1343"/>
      <c r="AE44" s="1343"/>
      <c r="AF44" s="1343"/>
      <c r="AG44" s="1343"/>
      <c r="AH44" s="1344"/>
    </row>
    <row r="45" spans="1:35" s="650" customFormat="1" ht="15" customHeight="1" thickBot="1" x14ac:dyDescent="0.45">
      <c r="A45" s="1246" t="s">
        <v>481</v>
      </c>
      <c r="B45" s="1247"/>
      <c r="C45" s="1247"/>
      <c r="D45" s="1247"/>
      <c r="E45" s="1247"/>
      <c r="F45" s="1247"/>
      <c r="G45" s="1247"/>
      <c r="H45" s="1247"/>
      <c r="I45" s="1247"/>
      <c r="J45" s="1247"/>
      <c r="K45" s="1247"/>
      <c r="L45" s="1247"/>
      <c r="M45" s="1248"/>
      <c r="N45" s="1353"/>
      <c r="O45" s="1354"/>
      <c r="P45" s="1354"/>
      <c r="Q45" s="652" t="s">
        <v>482</v>
      </c>
      <c r="R45" s="653"/>
      <c r="S45" s="1251" t="s">
        <v>483</v>
      </c>
      <c r="T45" s="1247"/>
      <c r="U45" s="1247"/>
      <c r="V45" s="1247"/>
      <c r="W45" s="1247"/>
      <c r="X45" s="1247"/>
      <c r="Y45" s="1247"/>
      <c r="Z45" s="1247"/>
      <c r="AA45" s="1247"/>
      <c r="AB45" s="1247"/>
      <c r="AC45" s="1248"/>
      <c r="AD45" s="1355"/>
      <c r="AE45" s="1356"/>
      <c r="AF45" s="1356"/>
      <c r="AG45" s="652" t="s">
        <v>484</v>
      </c>
      <c r="AH45" s="651"/>
      <c r="AI45" s="645"/>
    </row>
    <row r="46" spans="1:35" s="645" customFormat="1" ht="20.100000000000001" customHeight="1" x14ac:dyDescent="0.4">
      <c r="A46" s="1340" t="s">
        <v>740</v>
      </c>
      <c r="B46" s="1357" t="s">
        <v>480</v>
      </c>
      <c r="C46" s="1357"/>
      <c r="D46" s="1357"/>
      <c r="E46" s="1357"/>
      <c r="F46" s="1357"/>
      <c r="G46" s="1357"/>
      <c r="H46" s="1357"/>
      <c r="I46" s="1357"/>
      <c r="J46" s="1357"/>
      <c r="K46" s="1357"/>
      <c r="L46" s="1357"/>
      <c r="M46" s="1357"/>
      <c r="N46" s="1357"/>
      <c r="O46" s="1357"/>
      <c r="P46" s="1357"/>
      <c r="Q46" s="1357"/>
      <c r="R46" s="1357"/>
      <c r="S46" s="1357"/>
      <c r="T46" s="1357"/>
      <c r="U46" s="1357"/>
      <c r="V46" s="1357"/>
      <c r="W46" s="1357"/>
      <c r="X46" s="1357"/>
      <c r="Y46" s="1357"/>
      <c r="Z46" s="1357"/>
      <c r="AA46" s="1357"/>
      <c r="AB46" s="1357"/>
      <c r="AC46" s="1357"/>
      <c r="AD46" s="1357"/>
      <c r="AE46" s="1357"/>
      <c r="AF46" s="1357"/>
      <c r="AG46" s="1357"/>
      <c r="AH46" s="1358"/>
    </row>
    <row r="47" spans="1:35" s="645" customFormat="1" ht="16.350000000000001" customHeight="1" x14ac:dyDescent="0.4">
      <c r="A47" s="1341"/>
      <c r="B47" s="1302" t="s">
        <v>492</v>
      </c>
      <c r="C47" s="1303"/>
      <c r="D47" s="1303"/>
      <c r="E47" s="1303"/>
      <c r="F47" s="1303"/>
      <c r="G47" s="1303"/>
      <c r="H47" s="1303"/>
      <c r="I47" s="1303"/>
      <c r="J47" s="1304"/>
      <c r="K47" s="1311" t="s">
        <v>493</v>
      </c>
      <c r="L47" s="1311"/>
      <c r="M47" s="1311"/>
      <c r="N47" s="1311" t="s">
        <v>494</v>
      </c>
      <c r="O47" s="1311"/>
      <c r="P47" s="1311"/>
      <c r="Q47" s="1311" t="s">
        <v>495</v>
      </c>
      <c r="R47" s="1311"/>
      <c r="S47" s="1311"/>
      <c r="T47" s="1311" t="s">
        <v>496</v>
      </c>
      <c r="U47" s="1311"/>
      <c r="V47" s="1311"/>
      <c r="W47" s="1311" t="s">
        <v>497</v>
      </c>
      <c r="X47" s="1311"/>
      <c r="Y47" s="1311"/>
      <c r="Z47" s="1311" t="s">
        <v>498</v>
      </c>
      <c r="AA47" s="1311"/>
      <c r="AB47" s="1311"/>
      <c r="AC47" s="1311" t="s">
        <v>499</v>
      </c>
      <c r="AD47" s="1311"/>
      <c r="AE47" s="1311"/>
      <c r="AF47" s="1311" t="s">
        <v>500</v>
      </c>
      <c r="AG47" s="1311"/>
      <c r="AH47" s="1319"/>
    </row>
    <row r="48" spans="1:35" s="645" customFormat="1" ht="15.6" customHeight="1" x14ac:dyDescent="0.4">
      <c r="A48" s="1341"/>
      <c r="B48" s="1305"/>
      <c r="C48" s="1306"/>
      <c r="D48" s="1306"/>
      <c r="E48" s="1306"/>
      <c r="F48" s="1306"/>
      <c r="G48" s="1306"/>
      <c r="H48" s="1306"/>
      <c r="I48" s="1306"/>
      <c r="J48" s="1307"/>
      <c r="K48" s="1311"/>
      <c r="L48" s="1311"/>
      <c r="M48" s="1311"/>
      <c r="N48" s="1311"/>
      <c r="O48" s="1311"/>
      <c r="P48" s="1311"/>
      <c r="Q48" s="1311"/>
      <c r="R48" s="1311"/>
      <c r="S48" s="1311"/>
      <c r="T48" s="1311"/>
      <c r="U48" s="1311"/>
      <c r="V48" s="1311"/>
      <c r="W48" s="1311"/>
      <c r="X48" s="1311"/>
      <c r="Y48" s="1311"/>
      <c r="Z48" s="1311"/>
      <c r="AA48" s="1311"/>
      <c r="AB48" s="1311"/>
      <c r="AC48" s="1311"/>
      <c r="AD48" s="1311"/>
      <c r="AE48" s="1311"/>
      <c r="AF48" s="1311"/>
      <c r="AG48" s="1311"/>
      <c r="AH48" s="1319"/>
    </row>
    <row r="49" spans="1:34" s="645" customFormat="1" ht="15.95" customHeight="1" x14ac:dyDescent="0.4">
      <c r="A49" s="1341"/>
      <c r="B49" s="1308"/>
      <c r="C49" s="1309"/>
      <c r="D49" s="1309"/>
      <c r="E49" s="1309"/>
      <c r="F49" s="1309"/>
      <c r="G49" s="1309"/>
      <c r="H49" s="1309"/>
      <c r="I49" s="1309"/>
      <c r="J49" s="1310"/>
      <c r="K49" s="1320" t="s">
        <v>501</v>
      </c>
      <c r="L49" s="1321"/>
      <c r="M49" s="1321"/>
      <c r="N49" s="1321"/>
      <c r="O49" s="1321"/>
      <c r="P49" s="1321"/>
      <c r="Q49" s="1321"/>
      <c r="R49" s="1321"/>
      <c r="S49" s="1322"/>
      <c r="T49" s="1323"/>
      <c r="U49" s="1295"/>
      <c r="V49" s="1295"/>
      <c r="W49" s="1295"/>
      <c r="X49" s="1295"/>
      <c r="Y49" s="1295"/>
      <c r="Z49" s="1295"/>
      <c r="AA49" s="1295"/>
      <c r="AB49" s="1295"/>
      <c r="AC49" s="1295"/>
      <c r="AD49" s="1295"/>
      <c r="AE49" s="1295"/>
      <c r="AF49" s="1295"/>
      <c r="AG49" s="1295"/>
      <c r="AH49" s="1296"/>
    </row>
    <row r="50" spans="1:34" s="645" customFormat="1" ht="15.95" customHeight="1" x14ac:dyDescent="0.4">
      <c r="A50" s="1341"/>
      <c r="B50" s="1324" t="s">
        <v>502</v>
      </c>
      <c r="C50" s="1325"/>
      <c r="D50" s="1326"/>
      <c r="E50" s="1326"/>
      <c r="F50" s="1326"/>
      <c r="G50" s="1326"/>
      <c r="H50" s="1326"/>
      <c r="I50" s="1326"/>
      <c r="J50" s="1326"/>
      <c r="K50" s="1292"/>
      <c r="L50" s="1293"/>
      <c r="M50" s="1293"/>
      <c r="N50" s="1293"/>
      <c r="O50" s="1293"/>
      <c r="P50" s="1294" t="s">
        <v>503</v>
      </c>
      <c r="Q50" s="1294"/>
      <c r="R50" s="1295"/>
      <c r="S50" s="1295"/>
      <c r="T50" s="1295"/>
      <c r="U50" s="1295"/>
      <c r="V50" s="1294" t="s">
        <v>371</v>
      </c>
      <c r="W50" s="1294"/>
      <c r="X50" s="1293"/>
      <c r="Y50" s="1293"/>
      <c r="Z50" s="1293"/>
      <c r="AA50" s="1293"/>
      <c r="AB50" s="1294" t="s">
        <v>503</v>
      </c>
      <c r="AC50" s="1294"/>
      <c r="AD50" s="1295"/>
      <c r="AE50" s="1295"/>
      <c r="AF50" s="1295"/>
      <c r="AG50" s="1295"/>
      <c r="AH50" s="1296"/>
    </row>
    <row r="51" spans="1:34" s="645" customFormat="1" ht="15.95" customHeight="1" x14ac:dyDescent="0.4">
      <c r="A51" s="1341"/>
      <c r="B51" s="649"/>
      <c r="C51" s="648"/>
      <c r="D51" s="1283" t="s">
        <v>504</v>
      </c>
      <c r="E51" s="1283"/>
      <c r="F51" s="1284"/>
      <c r="G51" s="1289" t="s">
        <v>505</v>
      </c>
      <c r="H51" s="1290"/>
      <c r="I51" s="1290"/>
      <c r="J51" s="1291"/>
      <c r="K51" s="1292"/>
      <c r="L51" s="1293"/>
      <c r="M51" s="1293"/>
      <c r="N51" s="1293"/>
      <c r="O51" s="1293"/>
      <c r="P51" s="1294" t="s">
        <v>503</v>
      </c>
      <c r="Q51" s="1294"/>
      <c r="R51" s="1295"/>
      <c r="S51" s="1295"/>
      <c r="T51" s="1295"/>
      <c r="U51" s="1295"/>
      <c r="V51" s="1294" t="s">
        <v>371</v>
      </c>
      <c r="W51" s="1294"/>
      <c r="X51" s="1293"/>
      <c r="Y51" s="1293"/>
      <c r="Z51" s="1293"/>
      <c r="AA51" s="1293"/>
      <c r="AB51" s="1294" t="s">
        <v>503</v>
      </c>
      <c r="AC51" s="1294"/>
      <c r="AD51" s="1295"/>
      <c r="AE51" s="1295"/>
      <c r="AF51" s="1295"/>
      <c r="AG51" s="1295"/>
      <c r="AH51" s="1296"/>
    </row>
    <row r="52" spans="1:34" s="645" customFormat="1" ht="15.95" customHeight="1" x14ac:dyDescent="0.4">
      <c r="A52" s="1341"/>
      <c r="B52" s="649"/>
      <c r="C52" s="648"/>
      <c r="D52" s="1285"/>
      <c r="E52" s="1285"/>
      <c r="F52" s="1286"/>
      <c r="G52" s="1289" t="s">
        <v>499</v>
      </c>
      <c r="H52" s="1290"/>
      <c r="I52" s="1290"/>
      <c r="J52" s="1291"/>
      <c r="K52" s="1292"/>
      <c r="L52" s="1293"/>
      <c r="M52" s="1293"/>
      <c r="N52" s="1293"/>
      <c r="O52" s="1293"/>
      <c r="P52" s="1294" t="s">
        <v>503</v>
      </c>
      <c r="Q52" s="1294"/>
      <c r="R52" s="1295"/>
      <c r="S52" s="1295"/>
      <c r="T52" s="1295"/>
      <c r="U52" s="1295"/>
      <c r="V52" s="1294" t="s">
        <v>371</v>
      </c>
      <c r="W52" s="1294"/>
      <c r="X52" s="1293"/>
      <c r="Y52" s="1293"/>
      <c r="Z52" s="1293"/>
      <c r="AA52" s="1293"/>
      <c r="AB52" s="1294" t="s">
        <v>503</v>
      </c>
      <c r="AC52" s="1294"/>
      <c r="AD52" s="1295"/>
      <c r="AE52" s="1295"/>
      <c r="AF52" s="1295"/>
      <c r="AG52" s="1295"/>
      <c r="AH52" s="1296"/>
    </row>
    <row r="53" spans="1:34" s="645" customFormat="1" ht="15.95" customHeight="1" x14ac:dyDescent="0.4">
      <c r="A53" s="1341"/>
      <c r="B53" s="647"/>
      <c r="C53" s="646"/>
      <c r="D53" s="1287"/>
      <c r="E53" s="1287"/>
      <c r="F53" s="1288"/>
      <c r="G53" s="1289" t="s">
        <v>506</v>
      </c>
      <c r="H53" s="1290"/>
      <c r="I53" s="1290"/>
      <c r="J53" s="1291"/>
      <c r="K53" s="1292"/>
      <c r="L53" s="1293"/>
      <c r="M53" s="1293"/>
      <c r="N53" s="1293"/>
      <c r="O53" s="1293"/>
      <c r="P53" s="1294" t="s">
        <v>503</v>
      </c>
      <c r="Q53" s="1294"/>
      <c r="R53" s="1295"/>
      <c r="S53" s="1295"/>
      <c r="T53" s="1295"/>
      <c r="U53" s="1295"/>
      <c r="V53" s="1294" t="s">
        <v>371</v>
      </c>
      <c r="W53" s="1294"/>
      <c r="X53" s="1293"/>
      <c r="Y53" s="1293"/>
      <c r="Z53" s="1293"/>
      <c r="AA53" s="1293"/>
      <c r="AB53" s="1294" t="s">
        <v>503</v>
      </c>
      <c r="AC53" s="1294"/>
      <c r="AD53" s="1295"/>
      <c r="AE53" s="1295"/>
      <c r="AF53" s="1295"/>
      <c r="AG53" s="1295"/>
      <c r="AH53" s="1296"/>
    </row>
    <row r="54" spans="1:34" s="645" customFormat="1" ht="16.350000000000001" customHeight="1" x14ac:dyDescent="0.4">
      <c r="A54" s="1341"/>
      <c r="B54" s="1330" t="s">
        <v>507</v>
      </c>
      <c r="C54" s="1326"/>
      <c r="D54" s="1326"/>
      <c r="E54" s="1326"/>
      <c r="F54" s="1326"/>
      <c r="G54" s="1326"/>
      <c r="H54" s="1326"/>
      <c r="I54" s="1326"/>
      <c r="J54" s="1326"/>
      <c r="K54" s="1292"/>
      <c r="L54" s="1293"/>
      <c r="M54" s="1293"/>
      <c r="N54" s="1293"/>
      <c r="O54" s="1293"/>
      <c r="P54" s="1294" t="s">
        <v>503</v>
      </c>
      <c r="Q54" s="1294"/>
      <c r="R54" s="1295"/>
      <c r="S54" s="1295"/>
      <c r="T54" s="1295"/>
      <c r="U54" s="1295"/>
      <c r="V54" s="1294" t="s">
        <v>371</v>
      </c>
      <c r="W54" s="1294"/>
      <c r="X54" s="1293"/>
      <c r="Y54" s="1293"/>
      <c r="Z54" s="1293"/>
      <c r="AA54" s="1293"/>
      <c r="AB54" s="1294" t="s">
        <v>503</v>
      </c>
      <c r="AC54" s="1294"/>
      <c r="AD54" s="1295"/>
      <c r="AE54" s="1295"/>
      <c r="AF54" s="1295"/>
      <c r="AG54" s="1295"/>
      <c r="AH54" s="1296"/>
    </row>
    <row r="55" spans="1:34" s="645" customFormat="1" ht="16.350000000000001" customHeight="1" thickBot="1" x14ac:dyDescent="0.45">
      <c r="A55" s="1341"/>
      <c r="B55" s="1331" t="s">
        <v>508</v>
      </c>
      <c r="C55" s="1332"/>
      <c r="D55" s="1332"/>
      <c r="E55" s="1332"/>
      <c r="F55" s="1332"/>
      <c r="G55" s="1332"/>
      <c r="H55" s="1332"/>
      <c r="I55" s="1332"/>
      <c r="J55" s="1332"/>
      <c r="K55" s="1333"/>
      <c r="L55" s="1334"/>
      <c r="M55" s="1334"/>
      <c r="N55" s="1334"/>
      <c r="O55" s="1334"/>
      <c r="P55" s="1334"/>
      <c r="Q55" s="1334"/>
      <c r="R55" s="1334"/>
      <c r="S55" s="1334"/>
      <c r="T55" s="1335" t="s">
        <v>509</v>
      </c>
      <c r="U55" s="1335"/>
      <c r="V55" s="1335"/>
      <c r="W55" s="1336"/>
      <c r="X55" s="1336"/>
      <c r="Y55" s="1336"/>
      <c r="Z55" s="1336"/>
      <c r="AA55" s="1336"/>
      <c r="AB55" s="1336"/>
      <c r="AC55" s="1336"/>
      <c r="AD55" s="1336"/>
      <c r="AE55" s="1336"/>
      <c r="AF55" s="1336"/>
      <c r="AG55" s="1336"/>
      <c r="AH55" s="1337"/>
    </row>
    <row r="56" spans="1:34" s="645" customFormat="1" ht="20.100000000000001" customHeight="1" x14ac:dyDescent="0.4">
      <c r="A56" s="1340" t="s">
        <v>739</v>
      </c>
      <c r="B56" s="1357" t="s">
        <v>480</v>
      </c>
      <c r="C56" s="1357"/>
      <c r="D56" s="1357"/>
      <c r="E56" s="1357"/>
      <c r="F56" s="1357"/>
      <c r="G56" s="1357"/>
      <c r="H56" s="1357"/>
      <c r="I56" s="1357"/>
      <c r="J56" s="1357"/>
      <c r="K56" s="1357"/>
      <c r="L56" s="1357"/>
      <c r="M56" s="1357"/>
      <c r="N56" s="1357"/>
      <c r="O56" s="1357"/>
      <c r="P56" s="1357"/>
      <c r="Q56" s="1357"/>
      <c r="R56" s="1357"/>
      <c r="S56" s="1357"/>
      <c r="T56" s="1357"/>
      <c r="U56" s="1357"/>
      <c r="V56" s="1357"/>
      <c r="W56" s="1357"/>
      <c r="X56" s="1357"/>
      <c r="Y56" s="1357"/>
      <c r="Z56" s="1357"/>
      <c r="AA56" s="1357"/>
      <c r="AB56" s="1357"/>
      <c r="AC56" s="1357"/>
      <c r="AD56" s="1357"/>
      <c r="AE56" s="1357"/>
      <c r="AF56" s="1357"/>
      <c r="AG56" s="1357"/>
      <c r="AH56" s="1358"/>
    </row>
    <row r="57" spans="1:34" s="645" customFormat="1" ht="16.350000000000001" customHeight="1" x14ac:dyDescent="0.4">
      <c r="A57" s="1341"/>
      <c r="B57" s="1302" t="s">
        <v>492</v>
      </c>
      <c r="C57" s="1303"/>
      <c r="D57" s="1303"/>
      <c r="E57" s="1303"/>
      <c r="F57" s="1303"/>
      <c r="G57" s="1303"/>
      <c r="H57" s="1303"/>
      <c r="I57" s="1303"/>
      <c r="J57" s="1304"/>
      <c r="K57" s="1311" t="s">
        <v>493</v>
      </c>
      <c r="L57" s="1311"/>
      <c r="M57" s="1311"/>
      <c r="N57" s="1311" t="s">
        <v>494</v>
      </c>
      <c r="O57" s="1311"/>
      <c r="P57" s="1311"/>
      <c r="Q57" s="1311" t="s">
        <v>495</v>
      </c>
      <c r="R57" s="1311"/>
      <c r="S57" s="1311"/>
      <c r="T57" s="1311" t="s">
        <v>496</v>
      </c>
      <c r="U57" s="1311"/>
      <c r="V57" s="1311"/>
      <c r="W57" s="1311" t="s">
        <v>497</v>
      </c>
      <c r="X57" s="1311"/>
      <c r="Y57" s="1311"/>
      <c r="Z57" s="1311" t="s">
        <v>498</v>
      </c>
      <c r="AA57" s="1311"/>
      <c r="AB57" s="1311"/>
      <c r="AC57" s="1311" t="s">
        <v>499</v>
      </c>
      <c r="AD57" s="1311"/>
      <c r="AE57" s="1311"/>
      <c r="AF57" s="1311" t="s">
        <v>500</v>
      </c>
      <c r="AG57" s="1311"/>
      <c r="AH57" s="1319"/>
    </row>
    <row r="58" spans="1:34" s="645" customFormat="1" ht="15.6" customHeight="1" x14ac:dyDescent="0.4">
      <c r="A58" s="1341"/>
      <c r="B58" s="1305"/>
      <c r="C58" s="1306"/>
      <c r="D58" s="1306"/>
      <c r="E58" s="1306"/>
      <c r="F58" s="1306"/>
      <c r="G58" s="1306"/>
      <c r="H58" s="1306"/>
      <c r="I58" s="1306"/>
      <c r="J58" s="1307"/>
      <c r="K58" s="1311"/>
      <c r="L58" s="1311"/>
      <c r="M58" s="1311"/>
      <c r="N58" s="1311"/>
      <c r="O58" s="1311"/>
      <c r="P58" s="1311"/>
      <c r="Q58" s="1311"/>
      <c r="R58" s="1311"/>
      <c r="S58" s="1311"/>
      <c r="T58" s="1311"/>
      <c r="U58" s="1311"/>
      <c r="V58" s="1311"/>
      <c r="W58" s="1311"/>
      <c r="X58" s="1311"/>
      <c r="Y58" s="1311"/>
      <c r="Z58" s="1311"/>
      <c r="AA58" s="1311"/>
      <c r="AB58" s="1311"/>
      <c r="AC58" s="1311"/>
      <c r="AD58" s="1311"/>
      <c r="AE58" s="1311"/>
      <c r="AF58" s="1311"/>
      <c r="AG58" s="1311"/>
      <c r="AH58" s="1319"/>
    </row>
    <row r="59" spans="1:34" s="645" customFormat="1" ht="15.95" customHeight="1" x14ac:dyDescent="0.4">
      <c r="A59" s="1341"/>
      <c r="B59" s="1308"/>
      <c r="C59" s="1309"/>
      <c r="D59" s="1309"/>
      <c r="E59" s="1309"/>
      <c r="F59" s="1309"/>
      <c r="G59" s="1309"/>
      <c r="H59" s="1309"/>
      <c r="I59" s="1309"/>
      <c r="J59" s="1310"/>
      <c r="K59" s="1320" t="s">
        <v>501</v>
      </c>
      <c r="L59" s="1321"/>
      <c r="M59" s="1321"/>
      <c r="N59" s="1321"/>
      <c r="O59" s="1321"/>
      <c r="P59" s="1321"/>
      <c r="Q59" s="1321"/>
      <c r="R59" s="1321"/>
      <c r="S59" s="1322"/>
      <c r="T59" s="1323"/>
      <c r="U59" s="1295"/>
      <c r="V59" s="1295"/>
      <c r="W59" s="1295"/>
      <c r="X59" s="1295"/>
      <c r="Y59" s="1295"/>
      <c r="Z59" s="1295"/>
      <c r="AA59" s="1295"/>
      <c r="AB59" s="1295"/>
      <c r="AC59" s="1295"/>
      <c r="AD59" s="1295"/>
      <c r="AE59" s="1295"/>
      <c r="AF59" s="1295"/>
      <c r="AG59" s="1295"/>
      <c r="AH59" s="1296"/>
    </row>
    <row r="60" spans="1:34" s="645" customFormat="1" ht="15.95" customHeight="1" x14ac:dyDescent="0.4">
      <c r="A60" s="1341"/>
      <c r="B60" s="1324" t="s">
        <v>502</v>
      </c>
      <c r="C60" s="1325"/>
      <c r="D60" s="1326"/>
      <c r="E60" s="1326"/>
      <c r="F60" s="1326"/>
      <c r="G60" s="1326"/>
      <c r="H60" s="1326"/>
      <c r="I60" s="1326"/>
      <c r="J60" s="1326"/>
      <c r="K60" s="1292"/>
      <c r="L60" s="1293"/>
      <c r="M60" s="1293"/>
      <c r="N60" s="1293"/>
      <c r="O60" s="1293"/>
      <c r="P60" s="1294" t="s">
        <v>503</v>
      </c>
      <c r="Q60" s="1294"/>
      <c r="R60" s="1295"/>
      <c r="S60" s="1295"/>
      <c r="T60" s="1295"/>
      <c r="U60" s="1295"/>
      <c r="V60" s="1294" t="s">
        <v>371</v>
      </c>
      <c r="W60" s="1294"/>
      <c r="X60" s="1293"/>
      <c r="Y60" s="1293"/>
      <c r="Z60" s="1293"/>
      <c r="AA60" s="1293"/>
      <c r="AB60" s="1294" t="s">
        <v>503</v>
      </c>
      <c r="AC60" s="1294"/>
      <c r="AD60" s="1295"/>
      <c r="AE60" s="1295"/>
      <c r="AF60" s="1295"/>
      <c r="AG60" s="1295"/>
      <c r="AH60" s="1296"/>
    </row>
    <row r="61" spans="1:34" s="645" customFormat="1" ht="15.95" customHeight="1" x14ac:dyDescent="0.4">
      <c r="A61" s="1341"/>
      <c r="B61" s="649"/>
      <c r="C61" s="648"/>
      <c r="D61" s="1283" t="s">
        <v>504</v>
      </c>
      <c r="E61" s="1283"/>
      <c r="F61" s="1284"/>
      <c r="G61" s="1289" t="s">
        <v>505</v>
      </c>
      <c r="H61" s="1290"/>
      <c r="I61" s="1290"/>
      <c r="J61" s="1291"/>
      <c r="K61" s="1292"/>
      <c r="L61" s="1293"/>
      <c r="M61" s="1293"/>
      <c r="N61" s="1293"/>
      <c r="O61" s="1293"/>
      <c r="P61" s="1294" t="s">
        <v>503</v>
      </c>
      <c r="Q61" s="1294"/>
      <c r="R61" s="1295"/>
      <c r="S61" s="1295"/>
      <c r="T61" s="1295"/>
      <c r="U61" s="1295"/>
      <c r="V61" s="1294" t="s">
        <v>371</v>
      </c>
      <c r="W61" s="1294"/>
      <c r="X61" s="1293"/>
      <c r="Y61" s="1293"/>
      <c r="Z61" s="1293"/>
      <c r="AA61" s="1293"/>
      <c r="AB61" s="1294" t="s">
        <v>503</v>
      </c>
      <c r="AC61" s="1294"/>
      <c r="AD61" s="1295"/>
      <c r="AE61" s="1295"/>
      <c r="AF61" s="1295"/>
      <c r="AG61" s="1295"/>
      <c r="AH61" s="1296"/>
    </row>
    <row r="62" spans="1:34" s="645" customFormat="1" ht="15.95" customHeight="1" x14ac:dyDescent="0.4">
      <c r="A62" s="1341"/>
      <c r="B62" s="649"/>
      <c r="C62" s="648"/>
      <c r="D62" s="1285"/>
      <c r="E62" s="1285"/>
      <c r="F62" s="1286"/>
      <c r="G62" s="1289" t="s">
        <v>499</v>
      </c>
      <c r="H62" s="1290"/>
      <c r="I62" s="1290"/>
      <c r="J62" s="1291"/>
      <c r="K62" s="1292"/>
      <c r="L62" s="1293"/>
      <c r="M62" s="1293"/>
      <c r="N62" s="1293"/>
      <c r="O62" s="1293"/>
      <c r="P62" s="1294" t="s">
        <v>503</v>
      </c>
      <c r="Q62" s="1294"/>
      <c r="R62" s="1295"/>
      <c r="S62" s="1295"/>
      <c r="T62" s="1295"/>
      <c r="U62" s="1295"/>
      <c r="V62" s="1294" t="s">
        <v>371</v>
      </c>
      <c r="W62" s="1294"/>
      <c r="X62" s="1293"/>
      <c r="Y62" s="1293"/>
      <c r="Z62" s="1293"/>
      <c r="AA62" s="1293"/>
      <c r="AB62" s="1294" t="s">
        <v>503</v>
      </c>
      <c r="AC62" s="1294"/>
      <c r="AD62" s="1295"/>
      <c r="AE62" s="1295"/>
      <c r="AF62" s="1295"/>
      <c r="AG62" s="1295"/>
      <c r="AH62" s="1296"/>
    </row>
    <row r="63" spans="1:34" s="645" customFormat="1" ht="15.95" customHeight="1" x14ac:dyDescent="0.4">
      <c r="A63" s="1341"/>
      <c r="B63" s="647"/>
      <c r="C63" s="646"/>
      <c r="D63" s="1287"/>
      <c r="E63" s="1287"/>
      <c r="F63" s="1288"/>
      <c r="G63" s="1289" t="s">
        <v>506</v>
      </c>
      <c r="H63" s="1290"/>
      <c r="I63" s="1290"/>
      <c r="J63" s="1291"/>
      <c r="K63" s="1292"/>
      <c r="L63" s="1293"/>
      <c r="M63" s="1293"/>
      <c r="N63" s="1293"/>
      <c r="O63" s="1293"/>
      <c r="P63" s="1294" t="s">
        <v>503</v>
      </c>
      <c r="Q63" s="1294"/>
      <c r="R63" s="1295"/>
      <c r="S63" s="1295"/>
      <c r="T63" s="1295"/>
      <c r="U63" s="1295"/>
      <c r="V63" s="1294" t="s">
        <v>371</v>
      </c>
      <c r="W63" s="1294"/>
      <c r="X63" s="1293"/>
      <c r="Y63" s="1293"/>
      <c r="Z63" s="1293"/>
      <c r="AA63" s="1293"/>
      <c r="AB63" s="1294" t="s">
        <v>503</v>
      </c>
      <c r="AC63" s="1294"/>
      <c r="AD63" s="1295"/>
      <c r="AE63" s="1295"/>
      <c r="AF63" s="1295"/>
      <c r="AG63" s="1295"/>
      <c r="AH63" s="1296"/>
    </row>
    <row r="64" spans="1:34" s="645" customFormat="1" ht="16.350000000000001" customHeight="1" x14ac:dyDescent="0.4">
      <c r="A64" s="1341"/>
      <c r="B64" s="1330" t="s">
        <v>507</v>
      </c>
      <c r="C64" s="1326"/>
      <c r="D64" s="1326"/>
      <c r="E64" s="1326"/>
      <c r="F64" s="1326"/>
      <c r="G64" s="1326"/>
      <c r="H64" s="1326"/>
      <c r="I64" s="1326"/>
      <c r="J64" s="1326"/>
      <c r="K64" s="1292"/>
      <c r="L64" s="1293"/>
      <c r="M64" s="1293"/>
      <c r="N64" s="1293"/>
      <c r="O64" s="1293"/>
      <c r="P64" s="1294" t="s">
        <v>503</v>
      </c>
      <c r="Q64" s="1294"/>
      <c r="R64" s="1295"/>
      <c r="S64" s="1295"/>
      <c r="T64" s="1295"/>
      <c r="U64" s="1295"/>
      <c r="V64" s="1294" t="s">
        <v>371</v>
      </c>
      <c r="W64" s="1294"/>
      <c r="X64" s="1293"/>
      <c r="Y64" s="1293"/>
      <c r="Z64" s="1293"/>
      <c r="AA64" s="1293"/>
      <c r="AB64" s="1294" t="s">
        <v>503</v>
      </c>
      <c r="AC64" s="1294"/>
      <c r="AD64" s="1295"/>
      <c r="AE64" s="1295"/>
      <c r="AF64" s="1295"/>
      <c r="AG64" s="1295"/>
      <c r="AH64" s="1296"/>
    </row>
    <row r="65" spans="1:34" s="645" customFormat="1" ht="16.350000000000001" customHeight="1" thickBot="1" x14ac:dyDescent="0.45">
      <c r="A65" s="1342"/>
      <c r="B65" s="1331" t="s">
        <v>508</v>
      </c>
      <c r="C65" s="1332"/>
      <c r="D65" s="1332"/>
      <c r="E65" s="1332"/>
      <c r="F65" s="1332"/>
      <c r="G65" s="1332"/>
      <c r="H65" s="1332"/>
      <c r="I65" s="1332"/>
      <c r="J65" s="1332"/>
      <c r="K65" s="1333"/>
      <c r="L65" s="1334"/>
      <c r="M65" s="1334"/>
      <c r="N65" s="1334"/>
      <c r="O65" s="1334"/>
      <c r="P65" s="1334"/>
      <c r="Q65" s="1334"/>
      <c r="R65" s="1334"/>
      <c r="S65" s="1334"/>
      <c r="T65" s="1335" t="s">
        <v>509</v>
      </c>
      <c r="U65" s="1335"/>
      <c r="V65" s="1335"/>
      <c r="W65" s="1336"/>
      <c r="X65" s="1336"/>
      <c r="Y65" s="1336"/>
      <c r="Z65" s="1336"/>
      <c r="AA65" s="1336"/>
      <c r="AB65" s="1336"/>
      <c r="AC65" s="1336"/>
      <c r="AD65" s="1336"/>
      <c r="AE65" s="1336"/>
      <c r="AF65" s="1336"/>
      <c r="AG65" s="1336"/>
      <c r="AH65" s="1337"/>
    </row>
  </sheetData>
  <mergeCells count="359">
    <mergeCell ref="G62:J62"/>
    <mergeCell ref="K62:O62"/>
    <mergeCell ref="P62:Q62"/>
    <mergeCell ref="R61:U61"/>
    <mergeCell ref="V61:W61"/>
    <mergeCell ref="X61:AA61"/>
    <mergeCell ref="AB61:AC61"/>
    <mergeCell ref="AD61:AH61"/>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F58:AH58"/>
    <mergeCell ref="K59:S59"/>
    <mergeCell ref="T59:AH59"/>
    <mergeCell ref="B60:J60"/>
    <mergeCell ref="K60:O60"/>
    <mergeCell ref="P60:Q60"/>
    <mergeCell ref="Z57:AB57"/>
    <mergeCell ref="AC57:AE57"/>
    <mergeCell ref="AF57:AH57"/>
    <mergeCell ref="K58:M58"/>
    <mergeCell ref="N58:P58"/>
    <mergeCell ref="Q58:S58"/>
    <mergeCell ref="T58:V58"/>
    <mergeCell ref="W58:Y58"/>
    <mergeCell ref="Z58:AB58"/>
    <mergeCell ref="AC58:AE58"/>
    <mergeCell ref="R60:U60"/>
    <mergeCell ref="V60:W60"/>
    <mergeCell ref="X60:AA60"/>
    <mergeCell ref="AB60:AC60"/>
    <mergeCell ref="AD60:AH60"/>
    <mergeCell ref="AB53:AC53"/>
    <mergeCell ref="AD53:AH53"/>
    <mergeCell ref="A56:A65"/>
    <mergeCell ref="B56:AH56"/>
    <mergeCell ref="B57:J59"/>
    <mergeCell ref="K57:M57"/>
    <mergeCell ref="N57:P57"/>
    <mergeCell ref="Q57:S57"/>
    <mergeCell ref="T57:V57"/>
    <mergeCell ref="W57:Y57"/>
    <mergeCell ref="B55:J55"/>
    <mergeCell ref="K55:S55"/>
    <mergeCell ref="T55:V55"/>
    <mergeCell ref="W55:AH55"/>
    <mergeCell ref="B54:J54"/>
    <mergeCell ref="K54:O54"/>
    <mergeCell ref="P54:Q54"/>
    <mergeCell ref="R54:U54"/>
    <mergeCell ref="V54:W54"/>
    <mergeCell ref="X54:AA54"/>
    <mergeCell ref="G53:J53"/>
    <mergeCell ref="K53:O53"/>
    <mergeCell ref="P53:Q53"/>
    <mergeCell ref="R53:U53"/>
    <mergeCell ref="V53:W53"/>
    <mergeCell ref="X53:AA53"/>
    <mergeCell ref="A46:A55"/>
    <mergeCell ref="B46:AH46"/>
    <mergeCell ref="B47:J49"/>
    <mergeCell ref="K47:M47"/>
    <mergeCell ref="N47:P47"/>
    <mergeCell ref="AD50:AH50"/>
    <mergeCell ref="D51:F53"/>
    <mergeCell ref="G51:J51"/>
    <mergeCell ref="K51:O51"/>
    <mergeCell ref="P51:Q51"/>
    <mergeCell ref="AF47:AH47"/>
    <mergeCell ref="K49:S49"/>
    <mergeCell ref="T49:AH49"/>
    <mergeCell ref="AB54:AC54"/>
    <mergeCell ref="AD54:AH54"/>
    <mergeCell ref="P50:Q50"/>
    <mergeCell ref="AB52:AC52"/>
    <mergeCell ref="AD52:AH52"/>
    <mergeCell ref="X50:AA50"/>
    <mergeCell ref="X51:AA51"/>
    <mergeCell ref="V52:W52"/>
    <mergeCell ref="X52:AA52"/>
    <mergeCell ref="A44:AH44"/>
    <mergeCell ref="A45:M45"/>
    <mergeCell ref="N45:P45"/>
    <mergeCell ref="S45:AC45"/>
    <mergeCell ref="AD45:AF45"/>
    <mergeCell ref="AB50:AC50"/>
    <mergeCell ref="K52:O52"/>
    <mergeCell ref="P52:Q52"/>
    <mergeCell ref="R52:U52"/>
    <mergeCell ref="Z47:AB47"/>
    <mergeCell ref="AC47:AE47"/>
    <mergeCell ref="R51:U51"/>
    <mergeCell ref="V51:W51"/>
    <mergeCell ref="K48:M48"/>
    <mergeCell ref="N48:P48"/>
    <mergeCell ref="Q48:S48"/>
    <mergeCell ref="T48:V48"/>
    <mergeCell ref="W48:Y48"/>
    <mergeCell ref="Z48:AB48"/>
    <mergeCell ref="G52:J52"/>
    <mergeCell ref="AC48:AE48"/>
    <mergeCell ref="AF48:AH48"/>
    <mergeCell ref="B50:J50"/>
    <mergeCell ref="K50:O50"/>
    <mergeCell ref="H41:AH41"/>
    <mergeCell ref="C42:G43"/>
    <mergeCell ref="H42:J42"/>
    <mergeCell ref="K42:P42"/>
    <mergeCell ref="S42:U42"/>
    <mergeCell ref="V42:X42"/>
    <mergeCell ref="Y42:AH42"/>
    <mergeCell ref="H43:J43"/>
    <mergeCell ref="A34:AH34"/>
    <mergeCell ref="A35:AH35"/>
    <mergeCell ref="A36:B43"/>
    <mergeCell ref="C36:G36"/>
    <mergeCell ref="H36:AH36"/>
    <mergeCell ref="C37:G37"/>
    <mergeCell ref="H37:AH37"/>
    <mergeCell ref="C38:G41"/>
    <mergeCell ref="H38:K38"/>
    <mergeCell ref="L38:M38"/>
    <mergeCell ref="K43:AH43"/>
    <mergeCell ref="Q47:S47"/>
    <mergeCell ref="T47:V47"/>
    <mergeCell ref="W47:Y47"/>
    <mergeCell ref="R50:U50"/>
    <mergeCell ref="V50:W50"/>
    <mergeCell ref="AB51:AC51"/>
    <mergeCell ref="AD51:AH51"/>
    <mergeCell ref="W32:AH32"/>
    <mergeCell ref="B31:J31"/>
    <mergeCell ref="K31:O31"/>
    <mergeCell ref="P31:Q31"/>
    <mergeCell ref="R31:U31"/>
    <mergeCell ref="V31:W31"/>
    <mergeCell ref="X31:AA31"/>
    <mergeCell ref="O38:P38"/>
    <mergeCell ref="R38:AH38"/>
    <mergeCell ref="H39:K40"/>
    <mergeCell ref="N39:U40"/>
    <mergeCell ref="X39:AH40"/>
    <mergeCell ref="AB31:AC31"/>
    <mergeCell ref="AD31:AH31"/>
    <mergeCell ref="B32:J32"/>
    <mergeCell ref="K32:S32"/>
    <mergeCell ref="T32:V32"/>
    <mergeCell ref="AD29:AH29"/>
    <mergeCell ref="G30:J30"/>
    <mergeCell ref="K30:O30"/>
    <mergeCell ref="P30:Q30"/>
    <mergeCell ref="R30:U30"/>
    <mergeCell ref="V30:W30"/>
    <mergeCell ref="X30:AA30"/>
    <mergeCell ref="AB30:AC30"/>
    <mergeCell ref="AD30:AH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AD14:AH14"/>
    <mergeCell ref="P15:Q15"/>
    <mergeCell ref="R15:U15"/>
    <mergeCell ref="V15:W15"/>
    <mergeCell ref="X15:AA15"/>
    <mergeCell ref="AB15:AC15"/>
    <mergeCell ref="AD15:AH15"/>
    <mergeCell ref="G14:J14"/>
    <mergeCell ref="K14:O14"/>
    <mergeCell ref="P14:Q14"/>
    <mergeCell ref="R14:U14"/>
    <mergeCell ref="V14:W14"/>
    <mergeCell ref="X14:AA14"/>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P16:Q16"/>
    <mergeCell ref="R16:U16"/>
    <mergeCell ref="V16:W16"/>
    <mergeCell ref="X16:AA16"/>
    <mergeCell ref="AD13:AH13"/>
    <mergeCell ref="AB14:AC14"/>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Q6:S6"/>
    <mergeCell ref="T6:V6"/>
    <mergeCell ref="W6:Y6"/>
    <mergeCell ref="Z6:AB6"/>
    <mergeCell ref="AC6:AE6"/>
    <mergeCell ref="AF6:AH6"/>
    <mergeCell ref="AF10:AH10"/>
    <mergeCell ref="T10:V10"/>
    <mergeCell ref="B9:J11"/>
    <mergeCell ref="K9:M9"/>
    <mergeCell ref="N9:P9"/>
    <mergeCell ref="Q9:S9"/>
    <mergeCell ref="T9:V9"/>
    <mergeCell ref="W9:Y9"/>
    <mergeCell ref="K11:S11"/>
    <mergeCell ref="A1:AH1"/>
    <mergeCell ref="A2:R2"/>
    <mergeCell ref="A3:A17"/>
    <mergeCell ref="B3:AH3"/>
    <mergeCell ref="B4:J5"/>
    <mergeCell ref="K4:P4"/>
    <mergeCell ref="Q4:V4"/>
    <mergeCell ref="W4:AB4"/>
    <mergeCell ref="AC4:AH4"/>
    <mergeCell ref="K5:M5"/>
    <mergeCell ref="N5:P5"/>
    <mergeCell ref="Q5:S5"/>
    <mergeCell ref="T5:V5"/>
    <mergeCell ref="W5:Y5"/>
    <mergeCell ref="AF7:AH7"/>
    <mergeCell ref="B8:AH8"/>
    <mergeCell ref="B7:J7"/>
    <mergeCell ref="K7:M7"/>
    <mergeCell ref="N7:P7"/>
    <mergeCell ref="Q7:S7"/>
    <mergeCell ref="AF5:AH5"/>
    <mergeCell ref="B6:J6"/>
    <mergeCell ref="K6:M6"/>
    <mergeCell ref="N6:P6"/>
  </mergeCells>
  <phoneticPr fontId="2"/>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19908-7799-4EFB-8746-7EA85EFAADC1}">
  <sheetPr>
    <pageSetUpPr fitToPage="1"/>
  </sheetPr>
  <dimension ref="B1:AA125"/>
  <sheetViews>
    <sheetView view="pageBreakPreview" zoomScale="70" zoomScaleNormal="80" zoomScaleSheetLayoutView="70" workbookViewId="0">
      <selection activeCell="B1" sqref="B1"/>
    </sheetView>
  </sheetViews>
  <sheetFormatPr defaultColWidth="9" defaultRowHeight="18.75" x14ac:dyDescent="0.4"/>
  <cols>
    <col min="1" max="1" width="1.125" style="29" customWidth="1"/>
    <col min="2" max="2" width="49.375" style="594" customWidth="1"/>
    <col min="3" max="3" width="43.75" style="594" customWidth="1"/>
    <col min="4" max="4" width="80.625" style="594" customWidth="1"/>
    <col min="5" max="7" width="10.625" style="29" customWidth="1"/>
    <col min="8" max="16384" width="9" style="29"/>
  </cols>
  <sheetData>
    <row r="1" spans="2:27" ht="24" x14ac:dyDescent="0.4">
      <c r="B1" s="593" t="s">
        <v>666</v>
      </c>
    </row>
    <row r="2" spans="2:27" s="594" customFormat="1" ht="75" x14ac:dyDescent="0.4">
      <c r="B2" s="595" t="s">
        <v>667</v>
      </c>
      <c r="C2" s="596" t="s">
        <v>668</v>
      </c>
      <c r="D2" s="597" t="s">
        <v>669</v>
      </c>
      <c r="E2" s="597" t="s">
        <v>670</v>
      </c>
      <c r="F2" s="597" t="s">
        <v>671</v>
      </c>
      <c r="G2" s="597" t="s">
        <v>672</v>
      </c>
    </row>
    <row r="3" spans="2:27" ht="56.25" x14ac:dyDescent="0.4">
      <c r="B3" s="598" t="s">
        <v>673</v>
      </c>
      <c r="C3" s="599" t="s">
        <v>674</v>
      </c>
      <c r="D3" s="599" t="s">
        <v>675</v>
      </c>
      <c r="E3" s="600" t="s">
        <v>676</v>
      </c>
      <c r="F3" s="600" t="s">
        <v>676</v>
      </c>
      <c r="G3" s="600" t="s">
        <v>676</v>
      </c>
      <c r="H3" s="601"/>
      <c r="I3" s="601"/>
      <c r="J3" s="601"/>
      <c r="K3" s="601"/>
      <c r="L3" s="601"/>
      <c r="M3" s="601"/>
      <c r="N3" s="601"/>
      <c r="O3" s="601"/>
      <c r="P3" s="601"/>
      <c r="Q3" s="601"/>
      <c r="R3" s="601"/>
      <c r="S3" s="601"/>
      <c r="T3" s="601"/>
      <c r="U3" s="601"/>
      <c r="V3" s="601"/>
      <c r="W3" s="601"/>
      <c r="X3" s="601"/>
      <c r="Y3" s="601"/>
      <c r="Z3" s="601"/>
      <c r="AA3" s="601"/>
    </row>
    <row r="4" spans="2:27" ht="37.5" x14ac:dyDescent="0.4">
      <c r="B4" s="598" t="s">
        <v>677</v>
      </c>
      <c r="C4" s="599" t="s">
        <v>678</v>
      </c>
      <c r="D4" s="599" t="s">
        <v>679</v>
      </c>
      <c r="E4" s="600" t="s">
        <v>676</v>
      </c>
      <c r="F4" s="600" t="s">
        <v>676</v>
      </c>
      <c r="G4" s="600" t="s">
        <v>676</v>
      </c>
      <c r="H4" s="601"/>
      <c r="I4" s="601"/>
      <c r="J4" s="601"/>
      <c r="K4" s="601"/>
      <c r="L4" s="601"/>
      <c r="M4" s="601"/>
      <c r="N4" s="601"/>
      <c r="O4" s="601"/>
      <c r="P4" s="601"/>
      <c r="Q4" s="601"/>
      <c r="R4" s="601"/>
      <c r="S4" s="601"/>
      <c r="T4" s="601"/>
      <c r="U4" s="601"/>
      <c r="V4" s="601"/>
      <c r="W4" s="601"/>
      <c r="X4" s="601"/>
      <c r="Y4" s="601"/>
      <c r="Z4" s="601"/>
      <c r="AA4" s="601"/>
    </row>
    <row r="5" spans="2:27" x14ac:dyDescent="0.4">
      <c r="B5" s="598" t="s">
        <v>680</v>
      </c>
      <c r="C5" s="599" t="s">
        <v>681</v>
      </c>
      <c r="D5" s="599"/>
      <c r="E5" s="600" t="s">
        <v>676</v>
      </c>
      <c r="F5" s="600" t="s">
        <v>676</v>
      </c>
      <c r="G5" s="600" t="s">
        <v>676</v>
      </c>
      <c r="H5" s="601"/>
      <c r="I5" s="601"/>
      <c r="J5" s="601"/>
      <c r="K5" s="601"/>
      <c r="L5" s="601"/>
      <c r="M5" s="601"/>
      <c r="N5" s="601"/>
      <c r="O5" s="601"/>
      <c r="P5" s="601"/>
      <c r="Q5" s="601"/>
      <c r="R5" s="601"/>
      <c r="S5" s="601"/>
      <c r="T5" s="601"/>
      <c r="U5" s="601"/>
      <c r="V5" s="601"/>
      <c r="W5" s="601"/>
      <c r="X5" s="601"/>
      <c r="Y5" s="601"/>
      <c r="Z5" s="601"/>
      <c r="AA5" s="601"/>
    </row>
    <row r="6" spans="2:27" x14ac:dyDescent="0.4">
      <c r="B6" s="602" t="s">
        <v>682</v>
      </c>
      <c r="C6" s="603" t="s">
        <v>683</v>
      </c>
      <c r="D6" s="603"/>
      <c r="E6" s="600" t="s">
        <v>676</v>
      </c>
      <c r="F6" s="600" t="s">
        <v>674</v>
      </c>
      <c r="G6" s="600" t="s">
        <v>674</v>
      </c>
      <c r="H6" s="601"/>
      <c r="I6" s="601"/>
      <c r="J6" s="601"/>
      <c r="K6" s="601"/>
      <c r="L6" s="601"/>
      <c r="M6" s="601"/>
      <c r="N6" s="601"/>
      <c r="O6" s="601"/>
      <c r="P6" s="601"/>
      <c r="Q6" s="601"/>
      <c r="R6" s="601"/>
      <c r="S6" s="601"/>
      <c r="T6" s="601"/>
      <c r="U6" s="601"/>
      <c r="V6" s="601"/>
      <c r="W6" s="601"/>
      <c r="X6" s="601"/>
      <c r="Y6" s="601"/>
      <c r="Z6" s="601"/>
      <c r="AA6" s="601"/>
    </row>
    <row r="7" spans="2:27" ht="37.5" x14ac:dyDescent="0.4">
      <c r="B7" s="604" t="s">
        <v>684</v>
      </c>
      <c r="C7" s="605" t="s">
        <v>749</v>
      </c>
      <c r="D7" s="605"/>
      <c r="E7" s="600" t="s">
        <v>674</v>
      </c>
      <c r="F7" s="600" t="s">
        <v>676</v>
      </c>
      <c r="G7" s="600" t="s">
        <v>676</v>
      </c>
      <c r="H7" s="601"/>
      <c r="I7" s="601"/>
      <c r="J7" s="601"/>
      <c r="K7" s="601"/>
      <c r="L7" s="601"/>
      <c r="M7" s="601"/>
      <c r="N7" s="601"/>
      <c r="O7" s="601"/>
      <c r="P7" s="601"/>
      <c r="Q7" s="601"/>
      <c r="R7" s="601"/>
      <c r="S7" s="601"/>
      <c r="T7" s="601"/>
      <c r="U7" s="601"/>
      <c r="V7" s="601"/>
      <c r="W7" s="601"/>
      <c r="X7" s="601"/>
      <c r="Y7" s="601"/>
      <c r="Z7" s="601"/>
      <c r="AA7" s="601"/>
    </row>
    <row r="8" spans="2:27" x14ac:dyDescent="0.4">
      <c r="B8" s="606" t="s">
        <v>685</v>
      </c>
      <c r="C8" s="607" t="s">
        <v>686</v>
      </c>
      <c r="D8" s="607"/>
      <c r="E8" s="600" t="s">
        <v>674</v>
      </c>
      <c r="F8" s="600" t="s">
        <v>676</v>
      </c>
      <c r="G8" s="600" t="s">
        <v>676</v>
      </c>
      <c r="H8" s="601"/>
      <c r="I8" s="601"/>
      <c r="J8" s="601"/>
      <c r="K8" s="601"/>
      <c r="L8" s="601"/>
      <c r="M8" s="601"/>
      <c r="N8" s="601"/>
      <c r="O8" s="601"/>
      <c r="P8" s="601"/>
      <c r="Q8" s="601"/>
      <c r="R8" s="601"/>
      <c r="S8" s="601"/>
      <c r="T8" s="601"/>
      <c r="U8" s="601"/>
      <c r="V8" s="601"/>
      <c r="W8" s="601"/>
      <c r="X8" s="601"/>
      <c r="Y8" s="601"/>
      <c r="Z8" s="601"/>
      <c r="AA8" s="601"/>
    </row>
    <row r="9" spans="2:27" ht="37.5" x14ac:dyDescent="0.4">
      <c r="B9" s="602" t="s">
        <v>687</v>
      </c>
      <c r="C9" s="603" t="s">
        <v>688</v>
      </c>
      <c r="D9" s="603"/>
      <c r="E9" s="600" t="s">
        <v>676</v>
      </c>
      <c r="F9" s="600" t="s">
        <v>674</v>
      </c>
      <c r="G9" s="600" t="s">
        <v>674</v>
      </c>
      <c r="H9" s="601"/>
      <c r="I9" s="601"/>
      <c r="J9" s="601"/>
      <c r="K9" s="601"/>
      <c r="L9" s="601"/>
      <c r="M9" s="601"/>
      <c r="N9" s="601"/>
      <c r="O9" s="601"/>
      <c r="P9" s="601"/>
      <c r="Q9" s="601"/>
      <c r="R9" s="601"/>
      <c r="S9" s="601"/>
      <c r="T9" s="601"/>
      <c r="U9" s="601"/>
      <c r="V9" s="601"/>
      <c r="W9" s="601"/>
      <c r="X9" s="601"/>
      <c r="Y9" s="601"/>
      <c r="Z9" s="601"/>
      <c r="AA9" s="601"/>
    </row>
    <row r="10" spans="2:27" ht="37.5" x14ac:dyDescent="0.4">
      <c r="B10" s="598" t="s">
        <v>689</v>
      </c>
      <c r="C10" s="599" t="s">
        <v>688</v>
      </c>
      <c r="D10" s="599"/>
      <c r="E10" s="600" t="s">
        <v>674</v>
      </c>
      <c r="F10" s="600" t="s">
        <v>676</v>
      </c>
      <c r="G10" s="600" t="s">
        <v>676</v>
      </c>
      <c r="H10" s="601"/>
      <c r="I10" s="601"/>
      <c r="J10" s="601"/>
      <c r="K10" s="601"/>
      <c r="L10" s="601"/>
      <c r="M10" s="601"/>
      <c r="N10" s="601"/>
      <c r="O10" s="601"/>
      <c r="P10" s="601"/>
      <c r="Q10" s="601"/>
      <c r="R10" s="601"/>
      <c r="S10" s="601"/>
      <c r="T10" s="601"/>
      <c r="U10" s="601"/>
      <c r="V10" s="601"/>
      <c r="W10" s="601"/>
      <c r="X10" s="601"/>
      <c r="Y10" s="601"/>
      <c r="Z10" s="601"/>
      <c r="AA10" s="601"/>
    </row>
    <row r="11" spans="2:27" ht="143.25" customHeight="1" x14ac:dyDescent="0.4">
      <c r="B11" s="602" t="s">
        <v>690</v>
      </c>
      <c r="C11" s="603" t="s">
        <v>674</v>
      </c>
      <c r="D11" s="603" t="s">
        <v>691</v>
      </c>
      <c r="E11" s="608" t="s">
        <v>676</v>
      </c>
      <c r="F11" s="608" t="s">
        <v>676</v>
      </c>
      <c r="G11" s="608" t="s">
        <v>676</v>
      </c>
      <c r="H11" s="601"/>
      <c r="I11" s="601"/>
      <c r="J11" s="601"/>
      <c r="K11" s="601"/>
      <c r="L11" s="601"/>
      <c r="M11" s="601"/>
      <c r="N11" s="601"/>
      <c r="O11" s="601"/>
      <c r="P11" s="601"/>
      <c r="Q11" s="601"/>
      <c r="R11" s="601"/>
      <c r="S11" s="601"/>
      <c r="T11" s="601"/>
      <c r="U11" s="601"/>
      <c r="V11" s="601"/>
      <c r="W11" s="601"/>
      <c r="X11" s="601"/>
      <c r="Y11" s="601"/>
      <c r="Z11" s="601"/>
      <c r="AA11" s="601"/>
    </row>
    <row r="12" spans="2:27" ht="112.5" x14ac:dyDescent="0.4">
      <c r="B12" s="609" t="s">
        <v>692</v>
      </c>
      <c r="C12" s="607" t="s">
        <v>693</v>
      </c>
      <c r="D12" s="607" t="s">
        <v>694</v>
      </c>
      <c r="E12" s="610" t="s">
        <v>676</v>
      </c>
      <c r="F12" s="610" t="s">
        <v>674</v>
      </c>
      <c r="G12" s="610" t="s">
        <v>674</v>
      </c>
      <c r="H12" s="601"/>
      <c r="I12" s="601"/>
      <c r="J12" s="601"/>
      <c r="K12" s="601"/>
      <c r="L12" s="601"/>
      <c r="M12" s="601"/>
      <c r="N12" s="601"/>
      <c r="O12" s="601"/>
      <c r="P12" s="601"/>
      <c r="Q12" s="601"/>
      <c r="R12" s="601"/>
      <c r="S12" s="601"/>
      <c r="T12" s="601"/>
      <c r="U12" s="601"/>
      <c r="V12" s="601"/>
      <c r="W12" s="601"/>
      <c r="X12" s="601"/>
      <c r="Y12" s="601"/>
      <c r="Z12" s="601"/>
      <c r="AA12" s="601"/>
    </row>
    <row r="13" spans="2:27" ht="93.75" x14ac:dyDescent="0.4">
      <c r="B13" s="602" t="s">
        <v>695</v>
      </c>
      <c r="C13" s="603" t="s">
        <v>696</v>
      </c>
      <c r="D13" s="603"/>
      <c r="E13" s="1359" t="s">
        <v>676</v>
      </c>
      <c r="F13" s="1359" t="s">
        <v>676</v>
      </c>
      <c r="G13" s="1359" t="s">
        <v>676</v>
      </c>
      <c r="H13" s="601"/>
      <c r="I13" s="601"/>
      <c r="J13" s="601"/>
      <c r="K13" s="601"/>
      <c r="L13" s="601"/>
      <c r="M13" s="601"/>
      <c r="N13" s="601"/>
      <c r="O13" s="601"/>
      <c r="P13" s="601"/>
      <c r="Q13" s="601"/>
      <c r="R13" s="601"/>
      <c r="S13" s="601"/>
      <c r="T13" s="601"/>
      <c r="U13" s="601"/>
      <c r="V13" s="601"/>
      <c r="W13" s="601"/>
      <c r="X13" s="601"/>
      <c r="Y13" s="601"/>
      <c r="Z13" s="601"/>
      <c r="AA13" s="601"/>
    </row>
    <row r="14" spans="2:27" ht="37.5" x14ac:dyDescent="0.4">
      <c r="B14" s="604" t="s">
        <v>697</v>
      </c>
      <c r="C14" s="605" t="s">
        <v>698</v>
      </c>
      <c r="D14" s="605"/>
      <c r="E14" s="1359"/>
      <c r="F14" s="1359"/>
      <c r="G14" s="1359"/>
      <c r="H14" s="601"/>
      <c r="I14" s="601"/>
      <c r="J14" s="601"/>
      <c r="K14" s="601"/>
      <c r="L14" s="601"/>
      <c r="M14" s="601"/>
      <c r="N14" s="601"/>
      <c r="O14" s="601"/>
      <c r="P14" s="601"/>
      <c r="Q14" s="601"/>
      <c r="R14" s="601"/>
      <c r="S14" s="601"/>
      <c r="T14" s="601"/>
      <c r="U14" s="601"/>
      <c r="V14" s="601"/>
      <c r="W14" s="601"/>
      <c r="X14" s="601"/>
      <c r="Y14" s="601"/>
      <c r="Z14" s="601"/>
      <c r="AA14" s="601"/>
    </row>
    <row r="15" spans="2:27" x14ac:dyDescent="0.4">
      <c r="E15" s="601"/>
      <c r="F15" s="601"/>
      <c r="G15" s="601"/>
      <c r="H15" s="601"/>
      <c r="I15" s="601"/>
      <c r="J15" s="601"/>
      <c r="K15" s="601"/>
      <c r="L15" s="601"/>
      <c r="M15" s="601"/>
      <c r="N15" s="601"/>
      <c r="O15" s="601"/>
      <c r="P15" s="601"/>
      <c r="Q15" s="601"/>
      <c r="R15" s="601"/>
      <c r="S15" s="601"/>
      <c r="T15" s="601"/>
      <c r="U15" s="601"/>
      <c r="V15" s="601"/>
      <c r="W15" s="601"/>
      <c r="X15" s="601"/>
      <c r="Y15" s="601"/>
      <c r="Z15" s="601"/>
      <c r="AA15" s="601"/>
    </row>
    <row r="16" spans="2:27" ht="18.75" customHeight="1" x14ac:dyDescent="0.4">
      <c r="E16" s="601"/>
      <c r="F16" s="601"/>
      <c r="G16" s="601"/>
      <c r="H16" s="601"/>
      <c r="I16" s="601"/>
      <c r="J16" s="601"/>
      <c r="K16" s="601"/>
      <c r="L16" s="601"/>
      <c r="M16" s="601"/>
      <c r="N16" s="601"/>
      <c r="O16" s="601"/>
      <c r="P16" s="601"/>
      <c r="Q16" s="601"/>
      <c r="R16" s="601"/>
      <c r="S16" s="601"/>
      <c r="T16" s="601"/>
      <c r="U16" s="601"/>
      <c r="V16" s="601"/>
      <c r="W16" s="601"/>
      <c r="X16" s="601"/>
      <c r="Y16" s="601"/>
      <c r="Z16" s="601"/>
      <c r="AA16" s="601"/>
    </row>
    <row r="17" spans="5:27" ht="72" customHeight="1" x14ac:dyDescent="0.4">
      <c r="E17" s="601"/>
      <c r="F17" s="601"/>
      <c r="G17" s="601"/>
      <c r="H17" s="601"/>
      <c r="I17" s="601"/>
      <c r="J17" s="601"/>
      <c r="K17" s="601"/>
      <c r="L17" s="601"/>
      <c r="M17" s="601"/>
      <c r="N17" s="601"/>
      <c r="O17" s="601"/>
      <c r="P17" s="601"/>
      <c r="Q17" s="601"/>
      <c r="R17" s="601"/>
      <c r="S17" s="601"/>
      <c r="T17" s="601"/>
      <c r="U17" s="601"/>
      <c r="V17" s="601"/>
      <c r="W17" s="601"/>
      <c r="X17" s="601"/>
      <c r="Y17" s="601"/>
      <c r="Z17" s="601"/>
      <c r="AA17" s="601"/>
    </row>
    <row r="18" spans="5:27" x14ac:dyDescent="0.4">
      <c r="E18" s="601"/>
      <c r="F18" s="601"/>
      <c r="G18" s="601"/>
      <c r="H18" s="601"/>
      <c r="I18" s="601"/>
      <c r="J18" s="601"/>
      <c r="K18" s="601"/>
      <c r="L18" s="601"/>
      <c r="M18" s="601"/>
      <c r="N18" s="601"/>
      <c r="O18" s="601"/>
      <c r="P18" s="601"/>
      <c r="Q18" s="601"/>
      <c r="R18" s="601"/>
      <c r="S18" s="601"/>
      <c r="T18" s="601"/>
      <c r="U18" s="601"/>
      <c r="V18" s="601"/>
      <c r="W18" s="601"/>
      <c r="X18" s="601"/>
      <c r="Y18" s="601"/>
      <c r="Z18" s="601"/>
      <c r="AA18" s="601"/>
    </row>
    <row r="19" spans="5:27" x14ac:dyDescent="0.4">
      <c r="E19" s="601"/>
      <c r="F19" s="601"/>
      <c r="G19" s="601"/>
      <c r="H19" s="601"/>
      <c r="I19" s="601"/>
      <c r="J19" s="601"/>
      <c r="K19" s="601"/>
      <c r="L19" s="601"/>
      <c r="M19" s="601"/>
      <c r="N19" s="601"/>
      <c r="O19" s="601"/>
      <c r="P19" s="601"/>
      <c r="Q19" s="601"/>
      <c r="R19" s="601"/>
      <c r="S19" s="601"/>
      <c r="T19" s="601"/>
      <c r="U19" s="601"/>
      <c r="V19" s="601"/>
      <c r="W19" s="601"/>
      <c r="X19" s="601"/>
      <c r="Y19" s="601"/>
      <c r="Z19" s="601"/>
      <c r="AA19" s="601"/>
    </row>
    <row r="20" spans="5:27" x14ac:dyDescent="0.4">
      <c r="E20" s="601"/>
      <c r="F20" s="601"/>
      <c r="G20" s="601"/>
      <c r="H20" s="601"/>
      <c r="I20" s="601"/>
      <c r="J20" s="601"/>
      <c r="K20" s="601"/>
      <c r="L20" s="601"/>
      <c r="M20" s="601"/>
      <c r="N20" s="601"/>
      <c r="O20" s="601"/>
      <c r="P20" s="601"/>
      <c r="Q20" s="601"/>
      <c r="R20" s="601"/>
      <c r="S20" s="601"/>
      <c r="T20" s="601"/>
      <c r="U20" s="601"/>
      <c r="V20" s="601"/>
      <c r="W20" s="601"/>
      <c r="X20" s="601"/>
      <c r="Y20" s="601"/>
      <c r="Z20" s="601"/>
      <c r="AA20" s="601"/>
    </row>
    <row r="21" spans="5:27" x14ac:dyDescent="0.4">
      <c r="E21" s="601"/>
      <c r="F21" s="601"/>
      <c r="G21" s="601"/>
      <c r="H21" s="601"/>
      <c r="I21" s="601"/>
      <c r="J21" s="601"/>
      <c r="K21" s="601"/>
      <c r="L21" s="601"/>
      <c r="M21" s="601"/>
      <c r="N21" s="601"/>
      <c r="O21" s="601"/>
      <c r="P21" s="601"/>
      <c r="Q21" s="601"/>
      <c r="R21" s="601"/>
      <c r="S21" s="601"/>
      <c r="T21" s="601"/>
      <c r="U21" s="601"/>
      <c r="V21" s="601"/>
      <c r="W21" s="601"/>
      <c r="X21" s="601"/>
      <c r="Y21" s="601"/>
      <c r="Z21" s="601"/>
      <c r="AA21" s="601"/>
    </row>
    <row r="22" spans="5:27" x14ac:dyDescent="0.4">
      <c r="E22" s="601"/>
      <c r="F22" s="601"/>
      <c r="G22" s="601"/>
      <c r="H22" s="601"/>
      <c r="I22" s="601"/>
      <c r="J22" s="601"/>
      <c r="K22" s="601"/>
      <c r="L22" s="601"/>
      <c r="M22" s="601"/>
      <c r="N22" s="601"/>
      <c r="O22" s="601"/>
      <c r="P22" s="601"/>
      <c r="Q22" s="601"/>
      <c r="R22" s="601"/>
      <c r="S22" s="601"/>
      <c r="T22" s="601"/>
      <c r="U22" s="601"/>
      <c r="V22" s="601"/>
      <c r="W22" s="601"/>
      <c r="X22" s="601"/>
      <c r="Y22" s="601"/>
      <c r="Z22" s="601"/>
      <c r="AA22" s="601"/>
    </row>
    <row r="23" spans="5:27" x14ac:dyDescent="0.4">
      <c r="E23" s="601"/>
      <c r="F23" s="601"/>
      <c r="G23" s="601"/>
      <c r="H23" s="601"/>
      <c r="I23" s="601"/>
      <c r="J23" s="601"/>
      <c r="K23" s="601"/>
      <c r="L23" s="601"/>
      <c r="M23" s="601"/>
      <c r="N23" s="601"/>
      <c r="O23" s="601"/>
      <c r="P23" s="601"/>
      <c r="Q23" s="601"/>
      <c r="R23" s="601"/>
      <c r="S23" s="601"/>
      <c r="T23" s="601"/>
      <c r="U23" s="601"/>
      <c r="V23" s="601"/>
      <c r="W23" s="601"/>
      <c r="X23" s="601"/>
      <c r="Y23" s="601"/>
      <c r="Z23" s="601"/>
      <c r="AA23" s="601"/>
    </row>
    <row r="24" spans="5:27" x14ac:dyDescent="0.4">
      <c r="E24" s="601"/>
      <c r="F24" s="601"/>
      <c r="G24" s="601"/>
      <c r="H24" s="601"/>
      <c r="I24" s="601"/>
      <c r="J24" s="601"/>
      <c r="K24" s="601"/>
      <c r="L24" s="601"/>
      <c r="M24" s="601"/>
      <c r="N24" s="601"/>
      <c r="O24" s="601"/>
      <c r="P24" s="601"/>
      <c r="Q24" s="601"/>
      <c r="R24" s="601"/>
      <c r="S24" s="601"/>
      <c r="T24" s="601"/>
      <c r="U24" s="601"/>
      <c r="V24" s="601"/>
      <c r="W24" s="601"/>
      <c r="X24" s="601"/>
      <c r="Y24" s="601"/>
      <c r="Z24" s="601"/>
      <c r="AA24" s="601"/>
    </row>
    <row r="25" spans="5:27" x14ac:dyDescent="0.4">
      <c r="E25" s="601"/>
      <c r="F25" s="601"/>
      <c r="G25" s="601"/>
      <c r="H25" s="601"/>
      <c r="I25" s="601"/>
      <c r="J25" s="601"/>
      <c r="K25" s="601"/>
      <c r="L25" s="601"/>
      <c r="M25" s="601"/>
      <c r="N25" s="601"/>
      <c r="O25" s="601"/>
      <c r="P25" s="601"/>
      <c r="Q25" s="601"/>
      <c r="R25" s="601"/>
      <c r="S25" s="601"/>
      <c r="T25" s="601"/>
      <c r="U25" s="601"/>
      <c r="V25" s="601"/>
      <c r="W25" s="601"/>
      <c r="X25" s="601"/>
      <c r="Y25" s="601"/>
      <c r="Z25" s="601"/>
      <c r="AA25" s="601"/>
    </row>
    <row r="26" spans="5:27" x14ac:dyDescent="0.4">
      <c r="E26" s="601"/>
      <c r="F26" s="601"/>
      <c r="G26" s="601"/>
      <c r="H26" s="601"/>
      <c r="I26" s="601"/>
      <c r="J26" s="601"/>
      <c r="K26" s="601"/>
      <c r="L26" s="601"/>
      <c r="M26" s="601"/>
      <c r="N26" s="601"/>
      <c r="O26" s="601"/>
      <c r="P26" s="601"/>
      <c r="Q26" s="601"/>
      <c r="R26" s="601"/>
      <c r="S26" s="601"/>
      <c r="T26" s="601"/>
      <c r="U26" s="601"/>
      <c r="V26" s="601"/>
      <c r="W26" s="601"/>
      <c r="X26" s="601"/>
      <c r="Y26" s="601"/>
      <c r="Z26" s="601"/>
      <c r="AA26" s="601"/>
    </row>
    <row r="27" spans="5:27" x14ac:dyDescent="0.4">
      <c r="E27" s="601"/>
      <c r="F27" s="601"/>
      <c r="G27" s="601"/>
      <c r="H27" s="601"/>
      <c r="I27" s="601"/>
      <c r="J27" s="601"/>
      <c r="K27" s="601"/>
      <c r="L27" s="601"/>
      <c r="M27" s="601"/>
      <c r="N27" s="601"/>
      <c r="O27" s="601"/>
      <c r="P27" s="601"/>
      <c r="Q27" s="601"/>
      <c r="R27" s="601"/>
      <c r="S27" s="601"/>
      <c r="T27" s="601"/>
      <c r="U27" s="601"/>
      <c r="V27" s="601"/>
      <c r="W27" s="601"/>
      <c r="X27" s="601"/>
      <c r="Y27" s="601"/>
      <c r="Z27" s="601"/>
      <c r="AA27" s="601"/>
    </row>
    <row r="28" spans="5:27" x14ac:dyDescent="0.4">
      <c r="E28" s="601"/>
      <c r="F28" s="601"/>
      <c r="G28" s="601"/>
      <c r="H28" s="601"/>
      <c r="I28" s="601"/>
      <c r="J28" s="601"/>
      <c r="K28" s="601"/>
      <c r="L28" s="601"/>
      <c r="M28" s="601"/>
      <c r="N28" s="601"/>
      <c r="O28" s="601"/>
      <c r="P28" s="601"/>
      <c r="Q28" s="601"/>
      <c r="R28" s="601"/>
      <c r="S28" s="601"/>
      <c r="T28" s="601"/>
      <c r="U28" s="601"/>
      <c r="V28" s="601"/>
      <c r="W28" s="601"/>
      <c r="X28" s="601"/>
      <c r="Y28" s="601"/>
      <c r="Z28" s="601"/>
      <c r="AA28" s="601"/>
    </row>
    <row r="29" spans="5:27" x14ac:dyDescent="0.4">
      <c r="E29" s="601"/>
      <c r="F29" s="601"/>
      <c r="G29" s="601"/>
      <c r="H29" s="601"/>
      <c r="I29" s="601"/>
      <c r="J29" s="601"/>
      <c r="K29" s="601"/>
      <c r="L29" s="601"/>
      <c r="M29" s="601"/>
      <c r="N29" s="601"/>
      <c r="O29" s="601"/>
      <c r="P29" s="601"/>
      <c r="Q29" s="601"/>
      <c r="R29" s="601"/>
      <c r="S29" s="601"/>
      <c r="T29" s="601"/>
      <c r="U29" s="601"/>
      <c r="V29" s="601"/>
      <c r="W29" s="601"/>
      <c r="X29" s="601"/>
      <c r="Y29" s="601"/>
      <c r="Z29" s="601"/>
      <c r="AA29" s="601"/>
    </row>
    <row r="30" spans="5:27" x14ac:dyDescent="0.4">
      <c r="E30" s="601"/>
      <c r="F30" s="601"/>
      <c r="G30" s="601"/>
      <c r="H30" s="601"/>
      <c r="I30" s="601"/>
      <c r="J30" s="601"/>
      <c r="K30" s="601"/>
      <c r="L30" s="601"/>
      <c r="M30" s="601"/>
      <c r="N30" s="601"/>
      <c r="O30" s="601"/>
      <c r="P30" s="601"/>
      <c r="Q30" s="601"/>
      <c r="R30" s="601"/>
      <c r="S30" s="601"/>
      <c r="T30" s="601"/>
      <c r="U30" s="601"/>
      <c r="V30" s="601"/>
      <c r="W30" s="601"/>
      <c r="X30" s="601"/>
      <c r="Y30" s="601"/>
      <c r="Z30" s="601"/>
      <c r="AA30" s="601"/>
    </row>
    <row r="31" spans="5:27" x14ac:dyDescent="0.4">
      <c r="E31" s="601"/>
      <c r="F31" s="601"/>
      <c r="G31" s="601"/>
      <c r="H31" s="601"/>
      <c r="I31" s="601"/>
      <c r="J31" s="601"/>
      <c r="K31" s="601"/>
      <c r="L31" s="601"/>
      <c r="M31" s="601"/>
      <c r="N31" s="601"/>
      <c r="O31" s="601"/>
      <c r="P31" s="601"/>
      <c r="Q31" s="601"/>
      <c r="R31" s="601"/>
      <c r="S31" s="601"/>
      <c r="T31" s="601"/>
      <c r="U31" s="601"/>
      <c r="V31" s="601"/>
      <c r="W31" s="601"/>
      <c r="X31" s="601"/>
      <c r="Y31" s="601"/>
      <c r="Z31" s="601"/>
      <c r="AA31" s="601"/>
    </row>
    <row r="32" spans="5:27" x14ac:dyDescent="0.4">
      <c r="E32" s="601"/>
      <c r="F32" s="601"/>
      <c r="G32" s="601"/>
      <c r="H32" s="601"/>
      <c r="I32" s="601"/>
      <c r="J32" s="601"/>
      <c r="K32" s="601"/>
      <c r="L32" s="601"/>
      <c r="M32" s="601"/>
      <c r="N32" s="601"/>
      <c r="O32" s="601"/>
      <c r="P32" s="601"/>
      <c r="Q32" s="601"/>
      <c r="R32" s="601"/>
      <c r="S32" s="601"/>
      <c r="T32" s="601"/>
      <c r="U32" s="601"/>
      <c r="V32" s="601"/>
      <c r="W32" s="601"/>
      <c r="X32" s="601"/>
      <c r="Y32" s="601"/>
      <c r="Z32" s="601"/>
      <c r="AA32" s="601"/>
    </row>
    <row r="33" spans="5:27" x14ac:dyDescent="0.4">
      <c r="E33" s="601"/>
      <c r="F33" s="601"/>
      <c r="G33" s="601"/>
      <c r="H33" s="601"/>
      <c r="I33" s="601"/>
      <c r="J33" s="601"/>
      <c r="K33" s="601"/>
      <c r="L33" s="601"/>
      <c r="M33" s="601"/>
      <c r="N33" s="601"/>
      <c r="O33" s="601"/>
      <c r="P33" s="601"/>
      <c r="Q33" s="601"/>
      <c r="R33" s="601"/>
      <c r="S33" s="601"/>
      <c r="T33" s="601"/>
      <c r="U33" s="601"/>
      <c r="V33" s="601"/>
      <c r="W33" s="601"/>
      <c r="X33" s="601"/>
      <c r="Y33" s="601"/>
      <c r="Z33" s="601"/>
      <c r="AA33" s="601"/>
    </row>
    <row r="34" spans="5:27" x14ac:dyDescent="0.4">
      <c r="E34" s="601"/>
      <c r="F34" s="601"/>
      <c r="G34" s="601"/>
      <c r="H34" s="601"/>
      <c r="I34" s="601"/>
      <c r="J34" s="601"/>
      <c r="K34" s="601"/>
      <c r="L34" s="601"/>
      <c r="M34" s="601"/>
      <c r="N34" s="601"/>
      <c r="O34" s="601"/>
      <c r="P34" s="601"/>
      <c r="Q34" s="601"/>
      <c r="R34" s="601"/>
      <c r="S34" s="601"/>
      <c r="T34" s="601"/>
      <c r="U34" s="601"/>
      <c r="V34" s="601"/>
      <c r="W34" s="601"/>
      <c r="X34" s="601"/>
      <c r="Y34" s="601"/>
      <c r="Z34" s="601"/>
      <c r="AA34" s="601"/>
    </row>
    <row r="35" spans="5:27" x14ac:dyDescent="0.4">
      <c r="E35" s="601"/>
      <c r="F35" s="601"/>
      <c r="G35" s="601"/>
      <c r="H35" s="601"/>
      <c r="I35" s="601"/>
      <c r="J35" s="601"/>
      <c r="K35" s="601"/>
      <c r="L35" s="601"/>
      <c r="M35" s="601"/>
      <c r="N35" s="601"/>
      <c r="O35" s="601"/>
      <c r="P35" s="601"/>
      <c r="Q35" s="601"/>
      <c r="R35" s="601"/>
      <c r="S35" s="601"/>
      <c r="T35" s="601"/>
      <c r="U35" s="601"/>
      <c r="V35" s="601"/>
      <c r="W35" s="601"/>
      <c r="X35" s="601"/>
      <c r="Y35" s="601"/>
      <c r="Z35" s="601"/>
      <c r="AA35" s="601"/>
    </row>
    <row r="36" spans="5:27" x14ac:dyDescent="0.4">
      <c r="E36" s="601"/>
      <c r="F36" s="601"/>
      <c r="G36" s="601"/>
      <c r="H36" s="601"/>
      <c r="I36" s="601"/>
      <c r="J36" s="601"/>
      <c r="K36" s="601"/>
      <c r="L36" s="601"/>
      <c r="M36" s="601"/>
      <c r="N36" s="601"/>
      <c r="O36" s="601"/>
      <c r="P36" s="601"/>
      <c r="Q36" s="601"/>
      <c r="R36" s="601"/>
      <c r="S36" s="601"/>
      <c r="T36" s="601"/>
      <c r="U36" s="601"/>
      <c r="V36" s="601"/>
      <c r="W36" s="601"/>
      <c r="X36" s="601"/>
      <c r="Y36" s="601"/>
      <c r="Z36" s="601"/>
      <c r="AA36" s="601"/>
    </row>
    <row r="37" spans="5:27" x14ac:dyDescent="0.4">
      <c r="E37" s="601"/>
      <c r="F37" s="601"/>
      <c r="G37" s="601"/>
      <c r="H37" s="601"/>
      <c r="I37" s="601"/>
      <c r="J37" s="601"/>
      <c r="K37" s="601"/>
      <c r="L37" s="601"/>
      <c r="M37" s="601"/>
      <c r="N37" s="601"/>
      <c r="O37" s="601"/>
      <c r="P37" s="601"/>
      <c r="Q37" s="601"/>
      <c r="R37" s="601"/>
      <c r="S37" s="601"/>
      <c r="T37" s="601"/>
      <c r="U37" s="601"/>
      <c r="V37" s="601"/>
      <c r="W37" s="601"/>
      <c r="X37" s="601"/>
      <c r="Y37" s="601"/>
      <c r="Z37" s="601"/>
      <c r="AA37" s="601"/>
    </row>
    <row r="38" spans="5:27" x14ac:dyDescent="0.4">
      <c r="E38" s="601"/>
      <c r="F38" s="601"/>
      <c r="G38" s="601"/>
      <c r="H38" s="601"/>
      <c r="I38" s="601"/>
      <c r="J38" s="601"/>
      <c r="K38" s="601"/>
      <c r="L38" s="601"/>
      <c r="M38" s="601"/>
      <c r="N38" s="601"/>
      <c r="O38" s="601"/>
      <c r="P38" s="601"/>
      <c r="Q38" s="601"/>
      <c r="R38" s="601"/>
      <c r="S38" s="601"/>
      <c r="T38" s="601"/>
      <c r="U38" s="601"/>
      <c r="V38" s="601"/>
      <c r="W38" s="601"/>
      <c r="X38" s="601"/>
      <c r="Y38" s="601"/>
      <c r="Z38" s="601"/>
      <c r="AA38" s="601"/>
    </row>
    <row r="39" spans="5:27" x14ac:dyDescent="0.4">
      <c r="E39" s="601"/>
      <c r="F39" s="601"/>
      <c r="G39" s="601"/>
      <c r="H39" s="601"/>
      <c r="I39" s="601"/>
      <c r="J39" s="601"/>
      <c r="K39" s="601"/>
      <c r="L39" s="601"/>
      <c r="M39" s="601"/>
      <c r="N39" s="601"/>
      <c r="O39" s="601"/>
      <c r="P39" s="601"/>
      <c r="Q39" s="601"/>
      <c r="R39" s="601"/>
      <c r="S39" s="601"/>
      <c r="T39" s="601"/>
      <c r="U39" s="601"/>
      <c r="V39" s="601"/>
      <c r="W39" s="601"/>
      <c r="X39" s="601"/>
      <c r="Y39" s="601"/>
      <c r="Z39" s="601"/>
      <c r="AA39" s="601"/>
    </row>
    <row r="40" spans="5:27" x14ac:dyDescent="0.4">
      <c r="E40" s="601"/>
      <c r="F40" s="601"/>
      <c r="G40" s="601"/>
      <c r="H40" s="601"/>
      <c r="I40" s="601"/>
      <c r="J40" s="601"/>
      <c r="K40" s="601"/>
      <c r="L40" s="601"/>
      <c r="M40" s="601"/>
      <c r="N40" s="601"/>
      <c r="O40" s="601"/>
      <c r="P40" s="601"/>
      <c r="Q40" s="601"/>
      <c r="R40" s="601"/>
      <c r="S40" s="601"/>
      <c r="T40" s="601"/>
      <c r="U40" s="601"/>
      <c r="V40" s="601"/>
      <c r="W40" s="601"/>
      <c r="X40" s="601"/>
      <c r="Y40" s="601"/>
      <c r="Z40" s="601"/>
      <c r="AA40" s="601"/>
    </row>
    <row r="41" spans="5:27" x14ac:dyDescent="0.4">
      <c r="E41" s="601"/>
      <c r="F41" s="601"/>
      <c r="G41" s="601"/>
      <c r="H41" s="601"/>
      <c r="I41" s="601"/>
      <c r="J41" s="601"/>
      <c r="K41" s="601"/>
      <c r="L41" s="601"/>
      <c r="M41" s="601"/>
      <c r="N41" s="601"/>
      <c r="O41" s="601"/>
      <c r="P41" s="601"/>
      <c r="Q41" s="601"/>
      <c r="R41" s="601"/>
      <c r="S41" s="601"/>
      <c r="T41" s="601"/>
      <c r="U41" s="601"/>
      <c r="V41" s="601"/>
      <c r="W41" s="601"/>
      <c r="X41" s="601"/>
      <c r="Y41" s="601"/>
      <c r="Z41" s="601"/>
      <c r="AA41" s="601"/>
    </row>
    <row r="42" spans="5:27" x14ac:dyDescent="0.4">
      <c r="E42" s="601"/>
      <c r="F42" s="601"/>
      <c r="G42" s="601"/>
      <c r="H42" s="601"/>
      <c r="I42" s="601"/>
      <c r="J42" s="601"/>
      <c r="K42" s="601"/>
      <c r="L42" s="601"/>
      <c r="M42" s="601"/>
      <c r="N42" s="601"/>
      <c r="O42" s="601"/>
      <c r="P42" s="601"/>
      <c r="Q42" s="601"/>
      <c r="R42" s="601"/>
      <c r="S42" s="601"/>
      <c r="T42" s="601"/>
      <c r="U42" s="601"/>
      <c r="V42" s="601"/>
      <c r="W42" s="601"/>
      <c r="X42" s="601"/>
      <c r="Y42" s="601"/>
      <c r="Z42" s="601"/>
      <c r="AA42" s="601"/>
    </row>
    <row r="43" spans="5:27" x14ac:dyDescent="0.4">
      <c r="E43" s="601"/>
      <c r="F43" s="601"/>
      <c r="G43" s="601"/>
      <c r="H43" s="601"/>
      <c r="I43" s="601"/>
      <c r="J43" s="601"/>
      <c r="K43" s="601"/>
      <c r="L43" s="601"/>
      <c r="M43" s="601"/>
      <c r="N43" s="601"/>
      <c r="O43" s="601"/>
      <c r="P43" s="601"/>
      <c r="Q43" s="601"/>
      <c r="R43" s="601"/>
      <c r="S43" s="601"/>
      <c r="T43" s="601"/>
      <c r="U43" s="601"/>
      <c r="V43" s="601"/>
      <c r="W43" s="601"/>
      <c r="X43" s="601"/>
      <c r="Y43" s="601"/>
      <c r="Z43" s="601"/>
      <c r="AA43" s="601"/>
    </row>
    <row r="44" spans="5:27" x14ac:dyDescent="0.4">
      <c r="E44" s="601"/>
      <c r="F44" s="601"/>
      <c r="G44" s="601"/>
      <c r="H44" s="601"/>
      <c r="I44" s="601"/>
      <c r="J44" s="601"/>
      <c r="K44" s="601"/>
      <c r="L44" s="601"/>
      <c r="M44" s="601"/>
      <c r="N44" s="601"/>
      <c r="O44" s="601"/>
      <c r="P44" s="601"/>
      <c r="Q44" s="601"/>
      <c r="R44" s="601"/>
      <c r="S44" s="601"/>
      <c r="T44" s="601"/>
      <c r="U44" s="601"/>
      <c r="V44" s="601"/>
      <c r="W44" s="601"/>
      <c r="X44" s="601"/>
      <c r="Y44" s="601"/>
      <c r="Z44" s="601"/>
      <c r="AA44" s="601"/>
    </row>
    <row r="45" spans="5:27" x14ac:dyDescent="0.4">
      <c r="E45" s="601"/>
      <c r="F45" s="601"/>
      <c r="G45" s="601"/>
      <c r="H45" s="601"/>
      <c r="I45" s="601"/>
      <c r="J45" s="601"/>
      <c r="K45" s="601"/>
      <c r="L45" s="601"/>
      <c r="M45" s="601"/>
      <c r="N45" s="601"/>
      <c r="O45" s="601"/>
      <c r="P45" s="601"/>
      <c r="Q45" s="601"/>
      <c r="R45" s="601"/>
      <c r="S45" s="601"/>
      <c r="T45" s="601"/>
      <c r="U45" s="601"/>
      <c r="V45" s="601"/>
      <c r="W45" s="601"/>
      <c r="X45" s="601"/>
      <c r="Y45" s="601"/>
      <c r="Z45" s="601"/>
      <c r="AA45" s="601"/>
    </row>
    <row r="46" spans="5:27" x14ac:dyDescent="0.4">
      <c r="E46" s="601"/>
      <c r="F46" s="601"/>
      <c r="G46" s="601"/>
      <c r="H46" s="601"/>
      <c r="I46" s="601"/>
      <c r="J46" s="601"/>
      <c r="K46" s="601"/>
      <c r="L46" s="601"/>
      <c r="M46" s="601"/>
      <c r="N46" s="601"/>
      <c r="O46" s="601"/>
      <c r="P46" s="601"/>
      <c r="Q46" s="601"/>
      <c r="R46" s="601"/>
      <c r="S46" s="601"/>
      <c r="T46" s="601"/>
      <c r="U46" s="601"/>
      <c r="V46" s="601"/>
      <c r="W46" s="601"/>
      <c r="X46" s="601"/>
      <c r="Y46" s="601"/>
      <c r="Z46" s="601"/>
      <c r="AA46" s="601"/>
    </row>
    <row r="47" spans="5:27" x14ac:dyDescent="0.4">
      <c r="E47" s="601"/>
      <c r="F47" s="601"/>
      <c r="G47" s="601"/>
      <c r="H47" s="601"/>
      <c r="I47" s="601"/>
      <c r="J47" s="601"/>
      <c r="K47" s="601"/>
      <c r="L47" s="601"/>
      <c r="M47" s="601"/>
      <c r="N47" s="601"/>
      <c r="O47" s="601"/>
      <c r="P47" s="601"/>
      <c r="Q47" s="601"/>
      <c r="R47" s="601"/>
      <c r="S47" s="601"/>
      <c r="T47" s="601"/>
      <c r="U47" s="601"/>
      <c r="V47" s="601"/>
      <c r="W47" s="601"/>
      <c r="X47" s="601"/>
      <c r="Y47" s="601"/>
      <c r="Z47" s="601"/>
      <c r="AA47" s="601"/>
    </row>
    <row r="48" spans="5:27" x14ac:dyDescent="0.4">
      <c r="E48" s="601"/>
      <c r="F48" s="601"/>
      <c r="G48" s="601"/>
      <c r="H48" s="601"/>
      <c r="I48" s="601"/>
      <c r="J48" s="601"/>
      <c r="K48" s="601"/>
      <c r="L48" s="601"/>
      <c r="M48" s="601"/>
      <c r="N48" s="601"/>
      <c r="O48" s="601"/>
      <c r="P48" s="601"/>
      <c r="Q48" s="601"/>
      <c r="R48" s="601"/>
      <c r="S48" s="601"/>
      <c r="T48" s="601"/>
      <c r="U48" s="601"/>
      <c r="V48" s="601"/>
      <c r="W48" s="601"/>
      <c r="X48" s="601"/>
      <c r="Y48" s="601"/>
      <c r="Z48" s="601"/>
      <c r="AA48" s="601"/>
    </row>
    <row r="49" spans="5:27" x14ac:dyDescent="0.4">
      <c r="E49" s="601"/>
      <c r="F49" s="601"/>
      <c r="G49" s="601"/>
      <c r="H49" s="601"/>
      <c r="I49" s="601"/>
      <c r="J49" s="601"/>
      <c r="K49" s="601"/>
      <c r="L49" s="601"/>
      <c r="M49" s="601"/>
      <c r="N49" s="601"/>
      <c r="O49" s="601"/>
      <c r="P49" s="601"/>
      <c r="Q49" s="601"/>
      <c r="R49" s="601"/>
      <c r="S49" s="601"/>
      <c r="T49" s="601"/>
      <c r="U49" s="601"/>
      <c r="V49" s="601"/>
      <c r="W49" s="601"/>
      <c r="X49" s="601"/>
      <c r="Y49" s="601"/>
      <c r="Z49" s="601"/>
      <c r="AA49" s="601"/>
    </row>
    <row r="50" spans="5:27" x14ac:dyDescent="0.4">
      <c r="E50" s="601"/>
      <c r="F50" s="601"/>
      <c r="G50" s="601"/>
      <c r="H50" s="601"/>
      <c r="I50" s="601"/>
      <c r="J50" s="601"/>
      <c r="K50" s="601"/>
      <c r="L50" s="601"/>
      <c r="M50" s="601"/>
      <c r="N50" s="601"/>
      <c r="O50" s="601"/>
      <c r="P50" s="601"/>
      <c r="Q50" s="601"/>
      <c r="R50" s="601"/>
      <c r="S50" s="601"/>
      <c r="T50" s="601"/>
      <c r="U50" s="601"/>
      <c r="V50" s="601"/>
      <c r="W50" s="601"/>
      <c r="X50" s="601"/>
      <c r="Y50" s="601"/>
      <c r="Z50" s="601"/>
      <c r="AA50" s="601"/>
    </row>
    <row r="51" spans="5:27" x14ac:dyDescent="0.4">
      <c r="E51" s="601"/>
      <c r="F51" s="601"/>
      <c r="G51" s="601"/>
      <c r="H51" s="601"/>
      <c r="I51" s="601"/>
      <c r="J51" s="601"/>
      <c r="K51" s="601"/>
      <c r="L51" s="601"/>
      <c r="M51" s="601"/>
      <c r="N51" s="601"/>
      <c r="O51" s="601"/>
      <c r="P51" s="601"/>
      <c r="Q51" s="601"/>
      <c r="R51" s="601"/>
      <c r="S51" s="601"/>
      <c r="T51" s="601"/>
      <c r="U51" s="601"/>
      <c r="V51" s="601"/>
      <c r="W51" s="601"/>
      <c r="X51" s="601"/>
      <c r="Y51" s="601"/>
      <c r="Z51" s="601"/>
      <c r="AA51" s="601"/>
    </row>
    <row r="52" spans="5:27" x14ac:dyDescent="0.4">
      <c r="E52" s="601"/>
      <c r="F52" s="601"/>
      <c r="G52" s="601"/>
      <c r="H52" s="601"/>
      <c r="I52" s="601"/>
      <c r="J52" s="601"/>
      <c r="K52" s="601"/>
      <c r="L52" s="601"/>
      <c r="M52" s="601"/>
      <c r="N52" s="601"/>
      <c r="O52" s="601"/>
      <c r="P52" s="601"/>
      <c r="Q52" s="601"/>
      <c r="R52" s="601"/>
      <c r="S52" s="601"/>
      <c r="T52" s="601"/>
      <c r="U52" s="601"/>
      <c r="V52" s="601"/>
      <c r="W52" s="601"/>
      <c r="X52" s="601"/>
      <c r="Y52" s="601"/>
      <c r="Z52" s="601"/>
      <c r="AA52" s="601"/>
    </row>
    <row r="53" spans="5:27" x14ac:dyDescent="0.4">
      <c r="E53" s="601"/>
      <c r="F53" s="601"/>
      <c r="G53" s="601"/>
      <c r="H53" s="601"/>
      <c r="I53" s="601"/>
      <c r="J53" s="601"/>
      <c r="K53" s="601"/>
      <c r="L53" s="601"/>
      <c r="M53" s="601"/>
      <c r="N53" s="601"/>
      <c r="O53" s="601"/>
      <c r="P53" s="601"/>
      <c r="Q53" s="601"/>
      <c r="R53" s="601"/>
      <c r="S53" s="601"/>
      <c r="T53" s="601"/>
      <c r="U53" s="601"/>
      <c r="V53" s="601"/>
      <c r="W53" s="601"/>
      <c r="X53" s="601"/>
      <c r="Y53" s="601"/>
      <c r="Z53" s="601"/>
      <c r="AA53" s="601"/>
    </row>
    <row r="54" spans="5:27" x14ac:dyDescent="0.4">
      <c r="E54" s="601"/>
      <c r="F54" s="601"/>
      <c r="G54" s="601"/>
      <c r="H54" s="601"/>
      <c r="I54" s="601"/>
      <c r="J54" s="601"/>
      <c r="K54" s="601"/>
      <c r="L54" s="601"/>
      <c r="M54" s="601"/>
      <c r="N54" s="601"/>
      <c r="O54" s="601"/>
      <c r="P54" s="601"/>
      <c r="Q54" s="601"/>
      <c r="R54" s="601"/>
      <c r="S54" s="601"/>
      <c r="T54" s="601"/>
      <c r="U54" s="601"/>
      <c r="V54" s="601"/>
      <c r="W54" s="601"/>
      <c r="X54" s="601"/>
      <c r="Y54" s="601"/>
      <c r="Z54" s="601"/>
      <c r="AA54" s="601"/>
    </row>
    <row r="55" spans="5:27" x14ac:dyDescent="0.4">
      <c r="E55" s="601"/>
      <c r="F55" s="601"/>
      <c r="G55" s="601"/>
      <c r="H55" s="601"/>
      <c r="I55" s="601"/>
      <c r="J55" s="601"/>
      <c r="K55" s="601"/>
      <c r="L55" s="601"/>
      <c r="M55" s="601"/>
      <c r="N55" s="601"/>
      <c r="O55" s="601"/>
      <c r="P55" s="601"/>
      <c r="Q55" s="601"/>
      <c r="R55" s="601"/>
      <c r="S55" s="601"/>
      <c r="T55" s="601"/>
      <c r="U55" s="601"/>
      <c r="V55" s="601"/>
      <c r="W55" s="601"/>
      <c r="X55" s="601"/>
      <c r="Y55" s="601"/>
      <c r="Z55" s="601"/>
      <c r="AA55" s="601"/>
    </row>
    <row r="56" spans="5:27" x14ac:dyDescent="0.4">
      <c r="E56" s="601"/>
      <c r="F56" s="601"/>
      <c r="G56" s="601"/>
      <c r="H56" s="601"/>
      <c r="I56" s="601"/>
      <c r="J56" s="601"/>
      <c r="K56" s="601"/>
      <c r="L56" s="601"/>
      <c r="M56" s="601"/>
      <c r="N56" s="601"/>
      <c r="O56" s="601"/>
      <c r="P56" s="601"/>
      <c r="Q56" s="601"/>
      <c r="R56" s="601"/>
      <c r="S56" s="601"/>
      <c r="T56" s="601"/>
      <c r="U56" s="601"/>
      <c r="V56" s="601"/>
      <c r="W56" s="601"/>
      <c r="X56" s="601"/>
      <c r="Y56" s="601"/>
      <c r="Z56" s="601"/>
      <c r="AA56" s="601"/>
    </row>
    <row r="57" spans="5:27" x14ac:dyDescent="0.4">
      <c r="E57" s="601"/>
      <c r="F57" s="601"/>
      <c r="G57" s="601"/>
      <c r="H57" s="601"/>
      <c r="I57" s="601"/>
      <c r="J57" s="601"/>
      <c r="K57" s="601"/>
      <c r="L57" s="601"/>
      <c r="M57" s="601"/>
      <c r="N57" s="601"/>
      <c r="O57" s="601"/>
      <c r="P57" s="601"/>
      <c r="Q57" s="601"/>
      <c r="R57" s="601"/>
      <c r="S57" s="601"/>
      <c r="T57" s="601"/>
      <c r="U57" s="601"/>
      <c r="V57" s="601"/>
      <c r="W57" s="601"/>
      <c r="X57" s="601"/>
      <c r="Y57" s="601"/>
      <c r="Z57" s="601"/>
      <c r="AA57" s="601"/>
    </row>
    <row r="58" spans="5:27" x14ac:dyDescent="0.4">
      <c r="E58" s="601"/>
      <c r="F58" s="601"/>
      <c r="G58" s="601"/>
      <c r="H58" s="601"/>
      <c r="I58" s="601"/>
      <c r="J58" s="601"/>
      <c r="K58" s="601"/>
      <c r="L58" s="601"/>
      <c r="M58" s="601"/>
      <c r="N58" s="601"/>
      <c r="O58" s="601"/>
      <c r="P58" s="601"/>
      <c r="Q58" s="601"/>
      <c r="R58" s="601"/>
      <c r="S58" s="601"/>
      <c r="T58" s="601"/>
      <c r="U58" s="601"/>
      <c r="V58" s="601"/>
      <c r="W58" s="601"/>
      <c r="X58" s="601"/>
      <c r="Y58" s="601"/>
      <c r="Z58" s="601"/>
      <c r="AA58" s="601"/>
    </row>
    <row r="59" spans="5:27" x14ac:dyDescent="0.4">
      <c r="E59" s="601"/>
      <c r="F59" s="601"/>
      <c r="G59" s="601"/>
      <c r="H59" s="601"/>
      <c r="I59" s="601"/>
      <c r="J59" s="601"/>
      <c r="K59" s="601"/>
      <c r="L59" s="601"/>
      <c r="M59" s="601"/>
      <c r="N59" s="601"/>
      <c r="O59" s="601"/>
      <c r="P59" s="601"/>
      <c r="Q59" s="601"/>
      <c r="R59" s="601"/>
      <c r="S59" s="601"/>
      <c r="T59" s="601"/>
      <c r="U59" s="601"/>
      <c r="V59" s="601"/>
      <c r="W59" s="601"/>
      <c r="X59" s="601"/>
      <c r="Y59" s="601"/>
      <c r="Z59" s="601"/>
      <c r="AA59" s="601"/>
    </row>
    <row r="60" spans="5:27" x14ac:dyDescent="0.4">
      <c r="E60" s="601"/>
      <c r="F60" s="601"/>
      <c r="G60" s="601"/>
      <c r="H60" s="601"/>
      <c r="I60" s="601"/>
      <c r="J60" s="601"/>
      <c r="K60" s="601"/>
      <c r="L60" s="601"/>
      <c r="M60" s="601"/>
      <c r="N60" s="601"/>
      <c r="O60" s="601"/>
      <c r="P60" s="601"/>
      <c r="Q60" s="601"/>
      <c r="R60" s="601"/>
      <c r="S60" s="601"/>
      <c r="T60" s="601"/>
      <c r="U60" s="601"/>
      <c r="V60" s="601"/>
      <c r="W60" s="601"/>
      <c r="X60" s="601"/>
      <c r="Y60" s="601"/>
      <c r="Z60" s="601"/>
      <c r="AA60" s="601"/>
    </row>
    <row r="61" spans="5:27" x14ac:dyDescent="0.4">
      <c r="E61" s="601"/>
      <c r="F61" s="601"/>
      <c r="G61" s="601"/>
      <c r="H61" s="601"/>
      <c r="I61" s="601"/>
      <c r="J61" s="601"/>
      <c r="K61" s="601"/>
      <c r="L61" s="601"/>
      <c r="M61" s="601"/>
      <c r="N61" s="601"/>
      <c r="O61" s="601"/>
      <c r="P61" s="601"/>
      <c r="Q61" s="601"/>
      <c r="R61" s="601"/>
      <c r="S61" s="601"/>
      <c r="T61" s="601"/>
      <c r="U61" s="601"/>
      <c r="V61" s="601"/>
      <c r="W61" s="601"/>
      <c r="X61" s="601"/>
      <c r="Y61" s="601"/>
      <c r="Z61" s="601"/>
      <c r="AA61" s="601"/>
    </row>
    <row r="62" spans="5:27" x14ac:dyDescent="0.4">
      <c r="E62" s="601"/>
      <c r="F62" s="601"/>
      <c r="G62" s="601"/>
      <c r="H62" s="601"/>
      <c r="I62" s="601"/>
      <c r="J62" s="601"/>
      <c r="K62" s="601"/>
      <c r="L62" s="601"/>
      <c r="M62" s="601"/>
      <c r="N62" s="601"/>
      <c r="O62" s="601"/>
      <c r="P62" s="601"/>
      <c r="Q62" s="601"/>
      <c r="R62" s="601"/>
      <c r="S62" s="601"/>
      <c r="T62" s="601"/>
      <c r="U62" s="601"/>
      <c r="V62" s="601"/>
      <c r="W62" s="601"/>
      <c r="X62" s="601"/>
      <c r="Y62" s="601"/>
      <c r="Z62" s="601"/>
      <c r="AA62" s="601"/>
    </row>
    <row r="63" spans="5:27" x14ac:dyDescent="0.4">
      <c r="E63" s="601"/>
      <c r="F63" s="601"/>
      <c r="G63" s="601"/>
      <c r="H63" s="601"/>
      <c r="I63" s="601"/>
      <c r="J63" s="601"/>
      <c r="K63" s="601"/>
      <c r="L63" s="601"/>
      <c r="M63" s="601"/>
      <c r="N63" s="601"/>
      <c r="O63" s="601"/>
      <c r="P63" s="601"/>
      <c r="Q63" s="601"/>
      <c r="R63" s="601"/>
      <c r="S63" s="601"/>
      <c r="T63" s="601"/>
      <c r="U63" s="601"/>
      <c r="V63" s="601"/>
      <c r="W63" s="601"/>
      <c r="X63" s="601"/>
      <c r="Y63" s="601"/>
      <c r="Z63" s="601"/>
      <c r="AA63" s="601"/>
    </row>
    <row r="64" spans="5:27" x14ac:dyDescent="0.4">
      <c r="E64" s="601"/>
      <c r="F64" s="601"/>
      <c r="G64" s="601"/>
      <c r="H64" s="601"/>
      <c r="I64" s="601"/>
      <c r="J64" s="601"/>
      <c r="K64" s="601"/>
      <c r="L64" s="601"/>
      <c r="M64" s="601"/>
      <c r="N64" s="601"/>
      <c r="O64" s="601"/>
      <c r="P64" s="601"/>
      <c r="Q64" s="601"/>
      <c r="R64" s="601"/>
      <c r="S64" s="601"/>
      <c r="T64" s="601"/>
      <c r="U64" s="601"/>
      <c r="V64" s="601"/>
      <c r="W64" s="601"/>
      <c r="X64" s="601"/>
      <c r="Y64" s="601"/>
      <c r="Z64" s="601"/>
      <c r="AA64" s="601"/>
    </row>
    <row r="65" spans="5:27" x14ac:dyDescent="0.4">
      <c r="E65" s="601"/>
      <c r="F65" s="601"/>
      <c r="G65" s="601"/>
      <c r="H65" s="601"/>
      <c r="I65" s="601"/>
      <c r="J65" s="601"/>
      <c r="K65" s="601"/>
      <c r="L65" s="601"/>
      <c r="M65" s="601"/>
      <c r="N65" s="601"/>
      <c r="O65" s="601"/>
      <c r="P65" s="601"/>
      <c r="Q65" s="601"/>
      <c r="R65" s="601"/>
      <c r="S65" s="601"/>
      <c r="T65" s="601"/>
      <c r="U65" s="601"/>
      <c r="V65" s="601"/>
      <c r="W65" s="601"/>
      <c r="X65" s="601"/>
      <c r="Y65" s="601"/>
      <c r="Z65" s="601"/>
      <c r="AA65" s="601"/>
    </row>
    <row r="66" spans="5:27" x14ac:dyDescent="0.4">
      <c r="E66" s="601"/>
      <c r="F66" s="601"/>
      <c r="G66" s="601"/>
      <c r="H66" s="601"/>
      <c r="I66" s="601"/>
      <c r="J66" s="601"/>
      <c r="K66" s="601"/>
      <c r="L66" s="601"/>
      <c r="M66" s="601"/>
      <c r="N66" s="601"/>
      <c r="O66" s="601"/>
      <c r="P66" s="601"/>
      <c r="Q66" s="601"/>
      <c r="R66" s="601"/>
      <c r="S66" s="601"/>
      <c r="T66" s="601"/>
      <c r="U66" s="601"/>
      <c r="V66" s="601"/>
      <c r="W66" s="601"/>
      <c r="X66" s="601"/>
      <c r="Y66" s="601"/>
      <c r="Z66" s="601"/>
      <c r="AA66" s="601"/>
    </row>
    <row r="67" spans="5:27" x14ac:dyDescent="0.4">
      <c r="E67" s="601"/>
      <c r="F67" s="601"/>
      <c r="G67" s="601"/>
      <c r="H67" s="601"/>
      <c r="I67" s="601"/>
      <c r="J67" s="601"/>
      <c r="K67" s="601"/>
      <c r="L67" s="601"/>
      <c r="M67" s="601"/>
      <c r="N67" s="601"/>
      <c r="O67" s="601"/>
      <c r="P67" s="601"/>
      <c r="Q67" s="601"/>
      <c r="R67" s="601"/>
      <c r="S67" s="601"/>
      <c r="T67" s="601"/>
      <c r="U67" s="601"/>
      <c r="V67" s="601"/>
      <c r="W67" s="601"/>
      <c r="X67" s="601"/>
      <c r="Y67" s="601"/>
      <c r="Z67" s="601"/>
      <c r="AA67" s="601"/>
    </row>
    <row r="68" spans="5:27" x14ac:dyDescent="0.4">
      <c r="E68" s="601"/>
      <c r="F68" s="601"/>
      <c r="G68" s="601"/>
      <c r="H68" s="601"/>
      <c r="I68" s="601"/>
      <c r="J68" s="601"/>
      <c r="K68" s="601"/>
      <c r="L68" s="601"/>
      <c r="M68" s="601"/>
      <c r="N68" s="601"/>
      <c r="O68" s="601"/>
      <c r="P68" s="601"/>
      <c r="Q68" s="601"/>
      <c r="R68" s="601"/>
      <c r="S68" s="601"/>
      <c r="T68" s="601"/>
      <c r="U68" s="601"/>
      <c r="V68" s="601"/>
      <c r="W68" s="601"/>
      <c r="X68" s="601"/>
      <c r="Y68" s="601"/>
      <c r="Z68" s="601"/>
      <c r="AA68" s="601"/>
    </row>
    <row r="69" spans="5:27" x14ac:dyDescent="0.4">
      <c r="E69" s="601"/>
      <c r="F69" s="601"/>
      <c r="G69" s="601"/>
      <c r="H69" s="601"/>
      <c r="I69" s="601"/>
      <c r="J69" s="601"/>
      <c r="K69" s="601"/>
      <c r="L69" s="601"/>
      <c r="M69" s="601"/>
      <c r="N69" s="601"/>
      <c r="O69" s="601"/>
      <c r="P69" s="601"/>
      <c r="Q69" s="601"/>
      <c r="R69" s="601"/>
      <c r="S69" s="601"/>
      <c r="T69" s="601"/>
      <c r="U69" s="601"/>
      <c r="V69" s="601"/>
      <c r="W69" s="601"/>
      <c r="X69" s="601"/>
      <c r="Y69" s="601"/>
      <c r="Z69" s="601"/>
      <c r="AA69" s="601"/>
    </row>
    <row r="70" spans="5:27" x14ac:dyDescent="0.4">
      <c r="E70" s="601"/>
      <c r="F70" s="601"/>
      <c r="G70" s="601"/>
      <c r="H70" s="601"/>
      <c r="I70" s="601"/>
      <c r="J70" s="601"/>
      <c r="K70" s="601"/>
      <c r="L70" s="601"/>
      <c r="M70" s="601"/>
      <c r="N70" s="601"/>
      <c r="O70" s="601"/>
      <c r="P70" s="601"/>
      <c r="Q70" s="601"/>
      <c r="R70" s="601"/>
      <c r="S70" s="601"/>
      <c r="T70" s="601"/>
      <c r="U70" s="601"/>
      <c r="V70" s="601"/>
      <c r="W70" s="601"/>
      <c r="X70" s="601"/>
      <c r="Y70" s="601"/>
      <c r="Z70" s="601"/>
      <c r="AA70" s="601"/>
    </row>
    <row r="71" spans="5:27" x14ac:dyDescent="0.4">
      <c r="E71" s="601"/>
      <c r="F71" s="601"/>
      <c r="G71" s="601"/>
      <c r="H71" s="601"/>
      <c r="I71" s="601"/>
      <c r="J71" s="601"/>
      <c r="K71" s="601"/>
      <c r="L71" s="601"/>
      <c r="M71" s="601"/>
      <c r="N71" s="601"/>
      <c r="O71" s="601"/>
      <c r="P71" s="601"/>
      <c r="Q71" s="601"/>
      <c r="R71" s="601"/>
      <c r="S71" s="601"/>
      <c r="T71" s="601"/>
      <c r="U71" s="601"/>
      <c r="V71" s="601"/>
      <c r="W71" s="601"/>
      <c r="X71" s="601"/>
      <c r="Y71" s="601"/>
      <c r="Z71" s="601"/>
      <c r="AA71" s="601"/>
    </row>
    <row r="72" spans="5:27" x14ac:dyDescent="0.4">
      <c r="E72" s="601"/>
      <c r="F72" s="601"/>
      <c r="G72" s="601"/>
      <c r="H72" s="601"/>
      <c r="I72" s="601"/>
      <c r="J72" s="601"/>
      <c r="K72" s="601"/>
      <c r="L72" s="601"/>
      <c r="M72" s="601"/>
      <c r="N72" s="601"/>
      <c r="O72" s="601"/>
      <c r="P72" s="601"/>
      <c r="Q72" s="601"/>
      <c r="R72" s="601"/>
      <c r="S72" s="601"/>
      <c r="T72" s="601"/>
      <c r="U72" s="601"/>
      <c r="V72" s="601"/>
      <c r="W72" s="601"/>
      <c r="X72" s="601"/>
      <c r="Y72" s="601"/>
      <c r="Z72" s="601"/>
      <c r="AA72" s="601"/>
    </row>
    <row r="73" spans="5:27" x14ac:dyDescent="0.4">
      <c r="E73" s="601"/>
      <c r="F73" s="601"/>
      <c r="G73" s="601"/>
      <c r="H73" s="601"/>
      <c r="I73" s="601"/>
      <c r="J73" s="601"/>
      <c r="K73" s="601"/>
      <c r="L73" s="601"/>
      <c r="M73" s="601"/>
      <c r="N73" s="601"/>
      <c r="O73" s="601"/>
      <c r="P73" s="601"/>
      <c r="Q73" s="601"/>
      <c r="R73" s="601"/>
      <c r="S73" s="601"/>
      <c r="T73" s="601"/>
      <c r="U73" s="601"/>
      <c r="V73" s="601"/>
      <c r="W73" s="601"/>
      <c r="X73" s="601"/>
      <c r="Y73" s="601"/>
      <c r="Z73" s="601"/>
      <c r="AA73" s="601"/>
    </row>
    <row r="74" spans="5:27" x14ac:dyDescent="0.4">
      <c r="E74" s="601"/>
      <c r="F74" s="601"/>
      <c r="G74" s="601"/>
      <c r="H74" s="601"/>
      <c r="I74" s="601"/>
      <c r="J74" s="601"/>
      <c r="K74" s="601"/>
      <c r="L74" s="601"/>
      <c r="M74" s="601"/>
      <c r="N74" s="601"/>
      <c r="O74" s="601"/>
      <c r="P74" s="601"/>
      <c r="Q74" s="601"/>
      <c r="R74" s="601"/>
      <c r="S74" s="601"/>
      <c r="T74" s="601"/>
      <c r="U74" s="601"/>
      <c r="V74" s="601"/>
      <c r="W74" s="601"/>
      <c r="X74" s="601"/>
      <c r="Y74" s="601"/>
      <c r="Z74" s="601"/>
      <c r="AA74" s="601"/>
    </row>
    <row r="75" spans="5:27" x14ac:dyDescent="0.4">
      <c r="E75" s="601"/>
      <c r="F75" s="601"/>
      <c r="G75" s="601"/>
      <c r="H75" s="601"/>
      <c r="I75" s="601"/>
      <c r="J75" s="601"/>
      <c r="K75" s="601"/>
      <c r="L75" s="601"/>
      <c r="M75" s="601"/>
      <c r="N75" s="601"/>
      <c r="O75" s="601"/>
      <c r="P75" s="601"/>
      <c r="Q75" s="601"/>
      <c r="R75" s="601"/>
      <c r="S75" s="601"/>
      <c r="T75" s="601"/>
      <c r="U75" s="601"/>
      <c r="V75" s="601"/>
      <c r="W75" s="601"/>
      <c r="X75" s="601"/>
      <c r="Y75" s="601"/>
      <c r="Z75" s="601"/>
      <c r="AA75" s="601"/>
    </row>
    <row r="76" spans="5:27" x14ac:dyDescent="0.4">
      <c r="E76" s="601"/>
      <c r="F76" s="601"/>
      <c r="G76" s="601"/>
      <c r="H76" s="601"/>
      <c r="I76" s="601"/>
      <c r="J76" s="601"/>
      <c r="K76" s="601"/>
      <c r="L76" s="601"/>
      <c r="M76" s="601"/>
      <c r="N76" s="601"/>
      <c r="O76" s="601"/>
      <c r="P76" s="601"/>
      <c r="Q76" s="601"/>
      <c r="R76" s="601"/>
      <c r="S76" s="601"/>
      <c r="T76" s="601"/>
      <c r="U76" s="601"/>
      <c r="V76" s="601"/>
      <c r="W76" s="601"/>
      <c r="X76" s="601"/>
      <c r="Y76" s="601"/>
      <c r="Z76" s="601"/>
      <c r="AA76" s="601"/>
    </row>
    <row r="77" spans="5:27" x14ac:dyDescent="0.4">
      <c r="E77" s="601"/>
      <c r="F77" s="601"/>
      <c r="G77" s="601"/>
      <c r="H77" s="601"/>
      <c r="I77" s="601"/>
      <c r="J77" s="601"/>
      <c r="K77" s="601"/>
      <c r="L77" s="601"/>
      <c r="M77" s="601"/>
      <c r="N77" s="601"/>
      <c r="O77" s="601"/>
      <c r="P77" s="601"/>
      <c r="Q77" s="601"/>
      <c r="R77" s="601"/>
      <c r="S77" s="601"/>
      <c r="T77" s="601"/>
      <c r="U77" s="601"/>
      <c r="V77" s="601"/>
      <c r="W77" s="601"/>
      <c r="X77" s="601"/>
      <c r="Y77" s="601"/>
      <c r="Z77" s="601"/>
      <c r="AA77" s="601"/>
    </row>
    <row r="78" spans="5:27" x14ac:dyDescent="0.4">
      <c r="E78" s="601"/>
      <c r="F78" s="601"/>
      <c r="G78" s="601"/>
      <c r="H78" s="601"/>
      <c r="I78" s="601"/>
      <c r="J78" s="601"/>
      <c r="K78" s="601"/>
      <c r="L78" s="601"/>
      <c r="M78" s="601"/>
      <c r="N78" s="601"/>
      <c r="O78" s="601"/>
      <c r="P78" s="601"/>
      <c r="Q78" s="601"/>
      <c r="R78" s="601"/>
      <c r="S78" s="601"/>
      <c r="T78" s="601"/>
      <c r="U78" s="601"/>
      <c r="V78" s="601"/>
      <c r="W78" s="601"/>
      <c r="X78" s="601"/>
      <c r="Y78" s="601"/>
      <c r="Z78" s="601"/>
      <c r="AA78" s="601"/>
    </row>
    <row r="79" spans="5:27" x14ac:dyDescent="0.4">
      <c r="E79" s="601"/>
      <c r="F79" s="601"/>
      <c r="G79" s="601"/>
      <c r="H79" s="601"/>
      <c r="I79" s="601"/>
      <c r="J79" s="601"/>
      <c r="K79" s="601"/>
      <c r="L79" s="601"/>
      <c r="M79" s="601"/>
      <c r="N79" s="601"/>
      <c r="O79" s="601"/>
      <c r="P79" s="601"/>
      <c r="Q79" s="601"/>
      <c r="R79" s="601"/>
      <c r="S79" s="601"/>
      <c r="T79" s="601"/>
      <c r="U79" s="601"/>
      <c r="V79" s="601"/>
      <c r="W79" s="601"/>
      <c r="X79" s="601"/>
      <c r="Y79" s="601"/>
      <c r="Z79" s="601"/>
      <c r="AA79" s="601"/>
    </row>
    <row r="80" spans="5:27" x14ac:dyDescent="0.4">
      <c r="E80" s="601"/>
      <c r="F80" s="601"/>
      <c r="G80" s="601"/>
      <c r="H80" s="601"/>
      <c r="I80" s="601"/>
      <c r="J80" s="601"/>
      <c r="K80" s="601"/>
      <c r="L80" s="601"/>
      <c r="M80" s="601"/>
      <c r="N80" s="601"/>
      <c r="O80" s="601"/>
      <c r="P80" s="601"/>
      <c r="Q80" s="601"/>
      <c r="R80" s="601"/>
      <c r="S80" s="601"/>
      <c r="T80" s="601"/>
      <c r="U80" s="601"/>
      <c r="V80" s="601"/>
      <c r="W80" s="601"/>
      <c r="X80" s="601"/>
      <c r="Y80" s="601"/>
      <c r="Z80" s="601"/>
      <c r="AA80" s="601"/>
    </row>
    <row r="81" spans="5:27" x14ac:dyDescent="0.4">
      <c r="E81" s="601"/>
      <c r="F81" s="601"/>
      <c r="G81" s="601"/>
      <c r="H81" s="601"/>
      <c r="I81" s="601"/>
      <c r="J81" s="601"/>
      <c r="K81" s="601"/>
      <c r="L81" s="601"/>
      <c r="M81" s="601"/>
      <c r="N81" s="601"/>
      <c r="O81" s="601"/>
      <c r="P81" s="601"/>
      <c r="Q81" s="601"/>
      <c r="R81" s="601"/>
      <c r="S81" s="601"/>
      <c r="T81" s="601"/>
      <c r="U81" s="601"/>
      <c r="V81" s="601"/>
      <c r="W81" s="601"/>
      <c r="X81" s="601"/>
      <c r="Y81" s="601"/>
      <c r="Z81" s="601"/>
      <c r="AA81" s="601"/>
    </row>
    <row r="82" spans="5:27" x14ac:dyDescent="0.4">
      <c r="E82" s="601"/>
      <c r="F82" s="601"/>
      <c r="G82" s="601"/>
      <c r="H82" s="601"/>
      <c r="I82" s="601"/>
      <c r="J82" s="601"/>
      <c r="K82" s="601"/>
      <c r="L82" s="601"/>
      <c r="M82" s="601"/>
      <c r="N82" s="601"/>
      <c r="O82" s="601"/>
      <c r="P82" s="601"/>
      <c r="Q82" s="601"/>
      <c r="R82" s="601"/>
      <c r="S82" s="601"/>
      <c r="T82" s="601"/>
      <c r="U82" s="601"/>
      <c r="V82" s="601"/>
      <c r="W82" s="601"/>
      <c r="X82" s="601"/>
      <c r="Y82" s="601"/>
      <c r="Z82" s="601"/>
      <c r="AA82" s="601"/>
    </row>
    <row r="83" spans="5:27" x14ac:dyDescent="0.4">
      <c r="E83" s="601"/>
      <c r="F83" s="601"/>
      <c r="G83" s="601"/>
      <c r="H83" s="601"/>
      <c r="I83" s="601"/>
      <c r="J83" s="601"/>
      <c r="K83" s="601"/>
      <c r="L83" s="601"/>
      <c r="M83" s="601"/>
      <c r="N83" s="601"/>
      <c r="O83" s="601"/>
      <c r="P83" s="601"/>
      <c r="Q83" s="601"/>
      <c r="R83" s="601"/>
      <c r="S83" s="601"/>
      <c r="T83" s="601"/>
      <c r="U83" s="601"/>
      <c r="V83" s="601"/>
      <c r="W83" s="601"/>
      <c r="X83" s="601"/>
      <c r="Y83" s="601"/>
      <c r="Z83" s="601"/>
      <c r="AA83" s="601"/>
    </row>
    <row r="84" spans="5:27" x14ac:dyDescent="0.4">
      <c r="E84" s="601"/>
      <c r="F84" s="601"/>
      <c r="G84" s="601"/>
      <c r="H84" s="601"/>
      <c r="I84" s="601"/>
      <c r="J84" s="601"/>
      <c r="K84" s="601"/>
      <c r="L84" s="601"/>
      <c r="M84" s="601"/>
      <c r="N84" s="601"/>
      <c r="O84" s="601"/>
      <c r="P84" s="601"/>
      <c r="Q84" s="601"/>
      <c r="R84" s="601"/>
      <c r="S84" s="601"/>
      <c r="T84" s="601"/>
      <c r="U84" s="601"/>
      <c r="V84" s="601"/>
      <c r="W84" s="601"/>
      <c r="X84" s="601"/>
      <c r="Y84" s="601"/>
      <c r="Z84" s="601"/>
      <c r="AA84" s="601"/>
    </row>
    <row r="85" spans="5:27" x14ac:dyDescent="0.4">
      <c r="E85" s="601"/>
      <c r="F85" s="601"/>
      <c r="G85" s="601"/>
      <c r="H85" s="601"/>
      <c r="I85" s="601"/>
      <c r="J85" s="601"/>
      <c r="K85" s="601"/>
      <c r="L85" s="601"/>
      <c r="M85" s="601"/>
      <c r="N85" s="601"/>
      <c r="O85" s="601"/>
      <c r="P85" s="601"/>
      <c r="Q85" s="601"/>
      <c r="R85" s="601"/>
      <c r="S85" s="601"/>
      <c r="T85" s="601"/>
      <c r="U85" s="601"/>
      <c r="V85" s="601"/>
      <c r="W85" s="601"/>
      <c r="X85" s="601"/>
      <c r="Y85" s="601"/>
      <c r="Z85" s="601"/>
      <c r="AA85" s="601"/>
    </row>
    <row r="86" spans="5:27" x14ac:dyDescent="0.4">
      <c r="E86" s="601"/>
      <c r="F86" s="601"/>
      <c r="G86" s="601"/>
      <c r="H86" s="601"/>
      <c r="I86" s="601"/>
      <c r="J86" s="601"/>
      <c r="K86" s="601"/>
      <c r="L86" s="601"/>
      <c r="M86" s="601"/>
      <c r="N86" s="601"/>
      <c r="O86" s="601"/>
      <c r="P86" s="601"/>
      <c r="Q86" s="601"/>
      <c r="R86" s="601"/>
      <c r="S86" s="601"/>
      <c r="T86" s="601"/>
      <c r="U86" s="601"/>
      <c r="V86" s="601"/>
      <c r="W86" s="601"/>
      <c r="X86" s="601"/>
      <c r="Y86" s="601"/>
      <c r="Z86" s="601"/>
      <c r="AA86" s="601"/>
    </row>
    <row r="87" spans="5:27" x14ac:dyDescent="0.4">
      <c r="E87" s="601"/>
      <c r="F87" s="601"/>
      <c r="G87" s="601"/>
      <c r="H87" s="601"/>
      <c r="I87" s="601"/>
      <c r="J87" s="601"/>
      <c r="K87" s="601"/>
      <c r="L87" s="601"/>
      <c r="M87" s="601"/>
      <c r="N87" s="601"/>
      <c r="O87" s="601"/>
      <c r="P87" s="601"/>
      <c r="Q87" s="601"/>
      <c r="R87" s="601"/>
      <c r="S87" s="601"/>
      <c r="T87" s="601"/>
      <c r="U87" s="601"/>
      <c r="V87" s="601"/>
      <c r="W87" s="601"/>
      <c r="X87" s="601"/>
      <c r="Y87" s="601"/>
      <c r="Z87" s="601"/>
      <c r="AA87" s="601"/>
    </row>
    <row r="88" spans="5:27" x14ac:dyDescent="0.4">
      <c r="E88" s="601"/>
      <c r="F88" s="601"/>
      <c r="G88" s="601"/>
      <c r="H88" s="601"/>
      <c r="I88" s="601"/>
      <c r="J88" s="601"/>
      <c r="K88" s="601"/>
      <c r="L88" s="601"/>
      <c r="M88" s="601"/>
      <c r="N88" s="601"/>
      <c r="O88" s="601"/>
      <c r="P88" s="601"/>
      <c r="Q88" s="601"/>
      <c r="R88" s="601"/>
      <c r="S88" s="601"/>
      <c r="T88" s="601"/>
      <c r="U88" s="601"/>
      <c r="V88" s="601"/>
      <c r="W88" s="601"/>
      <c r="X88" s="601"/>
      <c r="Y88" s="601"/>
      <c r="Z88" s="601"/>
      <c r="AA88" s="601"/>
    </row>
    <row r="89" spans="5:27" x14ac:dyDescent="0.4">
      <c r="E89" s="601"/>
      <c r="F89" s="601"/>
      <c r="G89" s="601"/>
      <c r="H89" s="601"/>
      <c r="I89" s="601"/>
      <c r="J89" s="601"/>
      <c r="K89" s="601"/>
      <c r="L89" s="601"/>
      <c r="M89" s="601"/>
      <c r="N89" s="601"/>
      <c r="O89" s="601"/>
      <c r="P89" s="601"/>
      <c r="Q89" s="601"/>
      <c r="R89" s="601"/>
      <c r="S89" s="601"/>
      <c r="T89" s="601"/>
      <c r="U89" s="601"/>
      <c r="V89" s="601"/>
      <c r="W89" s="601"/>
      <c r="X89" s="601"/>
      <c r="Y89" s="601"/>
      <c r="Z89" s="601"/>
      <c r="AA89" s="601"/>
    </row>
    <row r="90" spans="5:27" x14ac:dyDescent="0.4">
      <c r="E90" s="601"/>
      <c r="F90" s="601"/>
      <c r="G90" s="601"/>
      <c r="H90" s="601"/>
      <c r="I90" s="601"/>
      <c r="J90" s="601"/>
      <c r="K90" s="601"/>
      <c r="L90" s="601"/>
      <c r="M90" s="601"/>
      <c r="N90" s="601"/>
      <c r="O90" s="601"/>
      <c r="P90" s="601"/>
      <c r="Q90" s="601"/>
      <c r="R90" s="601"/>
      <c r="S90" s="601"/>
      <c r="T90" s="601"/>
      <c r="U90" s="601"/>
      <c r="V90" s="601"/>
      <c r="W90" s="601"/>
      <c r="X90" s="601"/>
      <c r="Y90" s="601"/>
      <c r="Z90" s="601"/>
      <c r="AA90" s="601"/>
    </row>
    <row r="91" spans="5:27" x14ac:dyDescent="0.4">
      <c r="E91" s="601"/>
      <c r="F91" s="601"/>
      <c r="G91" s="601"/>
      <c r="H91" s="601"/>
      <c r="I91" s="601"/>
      <c r="J91" s="601"/>
      <c r="K91" s="601"/>
      <c r="L91" s="601"/>
      <c r="M91" s="601"/>
      <c r="N91" s="601"/>
      <c r="O91" s="601"/>
      <c r="P91" s="601"/>
      <c r="Q91" s="601"/>
      <c r="R91" s="601"/>
      <c r="S91" s="601"/>
      <c r="T91" s="601"/>
      <c r="U91" s="601"/>
      <c r="V91" s="601"/>
      <c r="W91" s="601"/>
      <c r="X91" s="601"/>
      <c r="Y91" s="601"/>
      <c r="Z91" s="601"/>
      <c r="AA91" s="601"/>
    </row>
    <row r="92" spans="5:27" x14ac:dyDescent="0.4">
      <c r="E92" s="601"/>
      <c r="F92" s="601"/>
      <c r="G92" s="601"/>
      <c r="H92" s="601"/>
      <c r="I92" s="601"/>
      <c r="J92" s="601"/>
      <c r="K92" s="601"/>
      <c r="L92" s="601"/>
      <c r="M92" s="601"/>
      <c r="N92" s="601"/>
      <c r="O92" s="601"/>
      <c r="P92" s="601"/>
      <c r="Q92" s="601"/>
      <c r="R92" s="601"/>
      <c r="S92" s="601"/>
      <c r="T92" s="601"/>
      <c r="U92" s="601"/>
      <c r="V92" s="601"/>
      <c r="W92" s="601"/>
      <c r="X92" s="601"/>
      <c r="Y92" s="601"/>
      <c r="Z92" s="601"/>
      <c r="AA92" s="601"/>
    </row>
    <row r="93" spans="5:27" x14ac:dyDescent="0.4">
      <c r="E93" s="601"/>
      <c r="F93" s="601"/>
      <c r="G93" s="601"/>
      <c r="H93" s="601"/>
      <c r="I93" s="601"/>
      <c r="J93" s="601"/>
      <c r="K93" s="601"/>
      <c r="L93" s="601"/>
      <c r="M93" s="601"/>
      <c r="N93" s="601"/>
      <c r="O93" s="601"/>
      <c r="P93" s="601"/>
      <c r="Q93" s="601"/>
      <c r="R93" s="601"/>
      <c r="S93" s="601"/>
      <c r="T93" s="601"/>
      <c r="U93" s="601"/>
      <c r="V93" s="601"/>
      <c r="W93" s="601"/>
      <c r="X93" s="601"/>
      <c r="Y93" s="601"/>
      <c r="Z93" s="601"/>
      <c r="AA93" s="601"/>
    </row>
    <row r="94" spans="5:27" x14ac:dyDescent="0.4">
      <c r="E94" s="601"/>
      <c r="F94" s="601"/>
      <c r="G94" s="601"/>
      <c r="H94" s="601"/>
      <c r="I94" s="601"/>
      <c r="J94" s="601"/>
      <c r="K94" s="601"/>
      <c r="L94" s="601"/>
      <c r="M94" s="601"/>
      <c r="N94" s="601"/>
      <c r="O94" s="601"/>
      <c r="P94" s="601"/>
      <c r="Q94" s="601"/>
      <c r="R94" s="601"/>
      <c r="S94" s="601"/>
      <c r="T94" s="601"/>
      <c r="U94" s="601"/>
      <c r="V94" s="601"/>
      <c r="W94" s="601"/>
      <c r="X94" s="601"/>
      <c r="Y94" s="601"/>
      <c r="Z94" s="601"/>
      <c r="AA94" s="601"/>
    </row>
    <row r="95" spans="5:27" x14ac:dyDescent="0.4">
      <c r="E95" s="601"/>
      <c r="F95" s="601"/>
      <c r="G95" s="601"/>
      <c r="H95" s="601"/>
      <c r="I95" s="601"/>
      <c r="J95" s="601"/>
      <c r="K95" s="601"/>
      <c r="L95" s="601"/>
      <c r="M95" s="601"/>
      <c r="N95" s="601"/>
      <c r="O95" s="601"/>
      <c r="P95" s="601"/>
      <c r="Q95" s="601"/>
      <c r="R95" s="601"/>
      <c r="S95" s="601"/>
      <c r="T95" s="601"/>
      <c r="U95" s="601"/>
      <c r="V95" s="601"/>
      <c r="W95" s="601"/>
      <c r="X95" s="601"/>
      <c r="Y95" s="601"/>
      <c r="Z95" s="601"/>
      <c r="AA95" s="601"/>
    </row>
    <row r="96" spans="5:27" x14ac:dyDescent="0.4">
      <c r="E96" s="601"/>
      <c r="F96" s="601"/>
      <c r="G96" s="601"/>
      <c r="H96" s="601"/>
      <c r="I96" s="601"/>
      <c r="J96" s="601"/>
      <c r="K96" s="601"/>
      <c r="L96" s="601"/>
      <c r="M96" s="601"/>
      <c r="N96" s="601"/>
      <c r="O96" s="601"/>
      <c r="P96" s="601"/>
      <c r="Q96" s="601"/>
      <c r="R96" s="601"/>
      <c r="S96" s="601"/>
      <c r="T96" s="601"/>
      <c r="U96" s="601"/>
      <c r="V96" s="601"/>
      <c r="W96" s="601"/>
      <c r="X96" s="601"/>
      <c r="Y96" s="601"/>
      <c r="Z96" s="601"/>
      <c r="AA96" s="601"/>
    </row>
    <row r="97" spans="5:27" x14ac:dyDescent="0.4">
      <c r="E97" s="601"/>
      <c r="F97" s="601"/>
      <c r="G97" s="601"/>
      <c r="H97" s="601"/>
      <c r="I97" s="601"/>
      <c r="J97" s="601"/>
      <c r="K97" s="601"/>
      <c r="L97" s="601"/>
      <c r="M97" s="601"/>
      <c r="N97" s="601"/>
      <c r="O97" s="601"/>
      <c r="P97" s="601"/>
      <c r="Q97" s="601"/>
      <c r="R97" s="601"/>
      <c r="S97" s="601"/>
      <c r="T97" s="601"/>
      <c r="U97" s="601"/>
      <c r="V97" s="601"/>
      <c r="W97" s="601"/>
      <c r="X97" s="601"/>
      <c r="Y97" s="601"/>
      <c r="Z97" s="601"/>
      <c r="AA97" s="601"/>
    </row>
    <row r="98" spans="5:27" x14ac:dyDescent="0.4">
      <c r="E98" s="601"/>
      <c r="F98" s="601"/>
      <c r="G98" s="601"/>
      <c r="H98" s="601"/>
      <c r="I98" s="601"/>
      <c r="J98" s="601"/>
      <c r="K98" s="601"/>
      <c r="L98" s="601"/>
      <c r="M98" s="601"/>
      <c r="N98" s="601"/>
      <c r="O98" s="601"/>
      <c r="P98" s="601"/>
      <c r="Q98" s="601"/>
      <c r="R98" s="601"/>
      <c r="S98" s="601"/>
      <c r="T98" s="601"/>
      <c r="U98" s="601"/>
      <c r="V98" s="601"/>
      <c r="W98" s="601"/>
      <c r="X98" s="601"/>
      <c r="Y98" s="601"/>
      <c r="Z98" s="601"/>
      <c r="AA98" s="601"/>
    </row>
    <row r="99" spans="5:27" x14ac:dyDescent="0.4">
      <c r="E99" s="601"/>
      <c r="F99" s="601"/>
      <c r="G99" s="601"/>
      <c r="H99" s="601"/>
      <c r="I99" s="601"/>
      <c r="J99" s="601"/>
      <c r="K99" s="601"/>
      <c r="L99" s="601"/>
      <c r="M99" s="601"/>
      <c r="N99" s="601"/>
      <c r="O99" s="601"/>
      <c r="P99" s="601"/>
      <c r="Q99" s="601"/>
      <c r="R99" s="601"/>
      <c r="S99" s="601"/>
      <c r="T99" s="601"/>
      <c r="U99" s="601"/>
      <c r="V99" s="601"/>
      <c r="W99" s="601"/>
      <c r="X99" s="601"/>
      <c r="Y99" s="601"/>
      <c r="Z99" s="601"/>
      <c r="AA99" s="601"/>
    </row>
    <row r="100" spans="5:27" x14ac:dyDescent="0.4">
      <c r="E100" s="601"/>
      <c r="F100" s="601"/>
      <c r="G100" s="601"/>
      <c r="H100" s="601"/>
      <c r="I100" s="601"/>
      <c r="J100" s="601"/>
      <c r="K100" s="601"/>
      <c r="L100" s="601"/>
      <c r="M100" s="601"/>
      <c r="N100" s="601"/>
      <c r="O100" s="601"/>
      <c r="P100" s="601"/>
      <c r="Q100" s="601"/>
      <c r="R100" s="601"/>
      <c r="S100" s="601"/>
      <c r="T100" s="601"/>
      <c r="U100" s="601"/>
      <c r="V100" s="601"/>
      <c r="W100" s="601"/>
      <c r="X100" s="601"/>
      <c r="Y100" s="601"/>
      <c r="Z100" s="601"/>
      <c r="AA100" s="601"/>
    </row>
    <row r="101" spans="5:27" x14ac:dyDescent="0.4">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row>
    <row r="102" spans="5:27" x14ac:dyDescent="0.4">
      <c r="E102" s="601"/>
      <c r="F102" s="601"/>
      <c r="G102" s="601"/>
      <c r="H102" s="601"/>
      <c r="I102" s="601"/>
      <c r="J102" s="601"/>
      <c r="K102" s="601"/>
      <c r="L102" s="601"/>
      <c r="M102" s="601"/>
      <c r="N102" s="601"/>
      <c r="O102" s="601"/>
      <c r="P102" s="601"/>
      <c r="Q102" s="601"/>
      <c r="R102" s="601"/>
      <c r="S102" s="601"/>
      <c r="T102" s="601"/>
      <c r="U102" s="601"/>
      <c r="V102" s="601"/>
      <c r="W102" s="601"/>
      <c r="X102" s="601"/>
      <c r="Y102" s="601"/>
      <c r="Z102" s="601"/>
      <c r="AA102" s="601"/>
    </row>
    <row r="103" spans="5:27" x14ac:dyDescent="0.4">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row>
    <row r="104" spans="5:27" x14ac:dyDescent="0.4">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row>
    <row r="105" spans="5:27" x14ac:dyDescent="0.4">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row>
    <row r="106" spans="5:27" x14ac:dyDescent="0.4">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row>
    <row r="107" spans="5:27" x14ac:dyDescent="0.4">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row>
    <row r="108" spans="5:27" x14ac:dyDescent="0.4">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row>
    <row r="109" spans="5:27" x14ac:dyDescent="0.4">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row>
    <row r="110" spans="5:27" x14ac:dyDescent="0.4">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row>
    <row r="111" spans="5:27" x14ac:dyDescent="0.4">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row>
    <row r="112" spans="5:27" x14ac:dyDescent="0.4">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row>
    <row r="113" spans="5:27" x14ac:dyDescent="0.4">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row>
    <row r="114" spans="5:27" x14ac:dyDescent="0.4">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row>
    <row r="115" spans="5:27" x14ac:dyDescent="0.4">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row>
    <row r="116" spans="5:27" x14ac:dyDescent="0.4">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row>
    <row r="117" spans="5:27" x14ac:dyDescent="0.4">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row>
    <row r="118" spans="5:27" x14ac:dyDescent="0.4">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row>
    <row r="119" spans="5:27" x14ac:dyDescent="0.4">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row>
    <row r="120" spans="5:27" x14ac:dyDescent="0.4">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row>
    <row r="121" spans="5:27" x14ac:dyDescent="0.4">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row>
    <row r="122" spans="5:27" x14ac:dyDescent="0.4">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row>
    <row r="123" spans="5:27" x14ac:dyDescent="0.4">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row>
    <row r="124" spans="5:27" x14ac:dyDescent="0.4">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row>
    <row r="125" spans="5:27" x14ac:dyDescent="0.4">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row>
  </sheetData>
  <mergeCells count="3">
    <mergeCell ref="E13:E14"/>
    <mergeCell ref="F13:F14"/>
    <mergeCell ref="G13:G14"/>
  </mergeCells>
  <phoneticPr fontId="2"/>
  <printOptions horizontalCentered="1"/>
  <pageMargins left="0.31496062992125984" right="0.31496062992125984" top="0.55118110236220474" bottom="0.15748031496062992"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858A9-DE1A-4931-AEEC-817A1CD696DD}">
  <sheetPr>
    <pageSetUpPr fitToPage="1"/>
  </sheetPr>
  <dimension ref="A1:BF57"/>
  <sheetViews>
    <sheetView showGridLines="0" view="pageBreakPreview" zoomScale="55" zoomScaleNormal="55" zoomScaleSheetLayoutView="55" workbookViewId="0">
      <selection activeCell="AM2" sqref="AM2:BA2"/>
    </sheetView>
  </sheetViews>
  <sheetFormatPr defaultColWidth="4.5" defaultRowHeight="20.25" customHeight="1" x14ac:dyDescent="0.4"/>
  <cols>
    <col min="1" max="1" width="1.375" style="222" customWidth="1"/>
    <col min="2" max="56" width="5.625" style="222" customWidth="1"/>
    <col min="57" max="16384" width="4.5" style="222"/>
  </cols>
  <sheetData>
    <row r="1" spans="1:57" s="269" customFormat="1" ht="20.25" customHeight="1" x14ac:dyDescent="0.4">
      <c r="A1" s="255"/>
      <c r="B1" s="255"/>
      <c r="C1" s="270" t="s">
        <v>655</v>
      </c>
      <c r="D1" s="270"/>
      <c r="E1" s="255"/>
      <c r="F1" s="255"/>
      <c r="G1" s="268" t="s">
        <v>224</v>
      </c>
      <c r="H1" s="255"/>
      <c r="I1" s="255"/>
      <c r="J1" s="270"/>
      <c r="K1" s="270"/>
      <c r="L1" s="270"/>
      <c r="M1" s="270"/>
      <c r="N1" s="255"/>
      <c r="O1" s="255"/>
      <c r="P1" s="255"/>
      <c r="Q1" s="255"/>
      <c r="R1" s="255"/>
      <c r="S1" s="255"/>
      <c r="T1" s="255"/>
      <c r="U1" s="255"/>
      <c r="V1" s="255"/>
      <c r="W1" s="255"/>
      <c r="X1" s="255"/>
      <c r="Y1" s="255"/>
      <c r="Z1" s="255"/>
      <c r="AA1" s="255"/>
      <c r="AB1" s="255"/>
      <c r="AC1" s="255"/>
      <c r="AD1" s="255"/>
      <c r="AE1" s="255"/>
      <c r="AF1" s="255"/>
      <c r="AG1" s="255"/>
      <c r="AH1" s="255"/>
      <c r="AI1" s="255"/>
      <c r="AJ1" s="255"/>
      <c r="AK1" s="119" t="s">
        <v>73</v>
      </c>
      <c r="AL1" s="119" t="s">
        <v>55</v>
      </c>
      <c r="AM1" s="1487" t="s">
        <v>223</v>
      </c>
      <c r="AN1" s="1487"/>
      <c r="AO1" s="1487"/>
      <c r="AP1" s="1487"/>
      <c r="AQ1" s="1487"/>
      <c r="AR1" s="1487"/>
      <c r="AS1" s="1487"/>
      <c r="AT1" s="1487"/>
      <c r="AU1" s="1487"/>
      <c r="AV1" s="1487"/>
      <c r="AW1" s="1487"/>
      <c r="AX1" s="1487"/>
      <c r="AY1" s="1487"/>
      <c r="AZ1" s="1487"/>
      <c r="BA1" s="1487"/>
      <c r="BB1" s="263" t="s">
        <v>19</v>
      </c>
      <c r="BC1" s="255"/>
      <c r="BD1" s="255"/>
    </row>
    <row r="2" spans="1:57" s="101" customFormat="1" ht="20.25" customHeight="1" x14ac:dyDescent="0.4">
      <c r="A2" s="120"/>
      <c r="B2" s="120"/>
      <c r="C2" s="120"/>
      <c r="D2" s="268"/>
      <c r="E2" s="120"/>
      <c r="F2" s="120"/>
      <c r="G2" s="120"/>
      <c r="H2" s="268"/>
      <c r="I2" s="119"/>
      <c r="J2" s="119"/>
      <c r="K2" s="119"/>
      <c r="L2" s="119"/>
      <c r="M2" s="119"/>
      <c r="N2" s="120"/>
      <c r="O2" s="120"/>
      <c r="P2" s="120"/>
      <c r="Q2" s="120"/>
      <c r="R2" s="120"/>
      <c r="S2" s="120"/>
      <c r="T2" s="119" t="s">
        <v>54</v>
      </c>
      <c r="U2" s="1488">
        <v>4</v>
      </c>
      <c r="V2" s="1488"/>
      <c r="W2" s="119" t="s">
        <v>55</v>
      </c>
      <c r="X2" s="1489">
        <f>IF(U2=0,"",YEAR(DATE(2018+U2,1,1)))</f>
        <v>2022</v>
      </c>
      <c r="Y2" s="1489"/>
      <c r="Z2" s="120" t="s">
        <v>56</v>
      </c>
      <c r="AA2" s="120" t="s">
        <v>1</v>
      </c>
      <c r="AB2" s="1488">
        <v>4</v>
      </c>
      <c r="AC2" s="1488"/>
      <c r="AD2" s="120" t="s">
        <v>43</v>
      </c>
      <c r="AE2" s="120"/>
      <c r="AF2" s="120"/>
      <c r="AG2" s="120"/>
      <c r="AH2" s="120"/>
      <c r="AI2" s="120"/>
      <c r="AJ2" s="263"/>
      <c r="AK2" s="119" t="s">
        <v>222</v>
      </c>
      <c r="AL2" s="119" t="s">
        <v>55</v>
      </c>
      <c r="AM2" s="1488"/>
      <c r="AN2" s="1488"/>
      <c r="AO2" s="1488"/>
      <c r="AP2" s="1488"/>
      <c r="AQ2" s="1488"/>
      <c r="AR2" s="1488"/>
      <c r="AS2" s="1488"/>
      <c r="AT2" s="1488"/>
      <c r="AU2" s="1488"/>
      <c r="AV2" s="1488"/>
      <c r="AW2" s="1488"/>
      <c r="AX2" s="1488"/>
      <c r="AY2" s="1488"/>
      <c r="AZ2" s="1488"/>
      <c r="BA2" s="1488"/>
      <c r="BB2" s="263" t="s">
        <v>19</v>
      </c>
      <c r="BC2" s="119"/>
      <c r="BD2" s="119"/>
      <c r="BE2" s="100"/>
    </row>
    <row r="3" spans="1:57" s="101" customFormat="1" ht="20.25" customHeight="1" x14ac:dyDescent="0.4">
      <c r="A3" s="120"/>
      <c r="B3" s="120"/>
      <c r="C3" s="120"/>
      <c r="D3" s="268"/>
      <c r="E3" s="120"/>
      <c r="F3" s="120"/>
      <c r="G3" s="120"/>
      <c r="H3" s="268"/>
      <c r="I3" s="119"/>
      <c r="J3" s="119"/>
      <c r="K3" s="119"/>
      <c r="L3" s="119"/>
      <c r="M3" s="119"/>
      <c r="N3" s="120"/>
      <c r="O3" s="120"/>
      <c r="P3" s="120"/>
      <c r="Q3" s="120"/>
      <c r="R3" s="120"/>
      <c r="S3" s="120"/>
      <c r="T3" s="267"/>
      <c r="U3" s="256"/>
      <c r="V3" s="256"/>
      <c r="W3" s="266"/>
      <c r="X3" s="256"/>
      <c r="Y3" s="256"/>
      <c r="Z3" s="257"/>
      <c r="AA3" s="257"/>
      <c r="AB3" s="256"/>
      <c r="AC3" s="256"/>
      <c r="AD3" s="236"/>
      <c r="AE3" s="120"/>
      <c r="AF3" s="120"/>
      <c r="AG3" s="120"/>
      <c r="AH3" s="120"/>
      <c r="AI3" s="120"/>
      <c r="AJ3" s="263"/>
      <c r="AK3" s="119"/>
      <c r="AL3" s="119"/>
      <c r="AM3" s="452"/>
      <c r="AN3" s="452"/>
      <c r="AO3" s="452"/>
      <c r="AP3" s="452"/>
      <c r="AQ3" s="452"/>
      <c r="AR3" s="452"/>
      <c r="AS3" s="452"/>
      <c r="AT3" s="452"/>
      <c r="AU3" s="452"/>
      <c r="AV3" s="452"/>
      <c r="AW3" s="452"/>
      <c r="AX3" s="452"/>
      <c r="AY3" s="262" t="s">
        <v>74</v>
      </c>
      <c r="AZ3" s="1490" t="s">
        <v>100</v>
      </c>
      <c r="BA3" s="1490"/>
      <c r="BB3" s="1490"/>
      <c r="BC3" s="1490"/>
      <c r="BD3" s="119"/>
      <c r="BE3" s="100"/>
    </row>
    <row r="4" spans="1:57" s="101" customFormat="1" ht="20.25" customHeight="1" x14ac:dyDescent="0.4">
      <c r="A4" s="120"/>
      <c r="B4" s="140"/>
      <c r="C4" s="140"/>
      <c r="D4" s="140"/>
      <c r="E4" s="140"/>
      <c r="F4" s="140"/>
      <c r="G4" s="140"/>
      <c r="H4" s="140"/>
      <c r="I4" s="140"/>
      <c r="J4" s="265"/>
      <c r="K4" s="147"/>
      <c r="L4" s="147"/>
      <c r="M4" s="147"/>
      <c r="N4" s="147"/>
      <c r="O4" s="147"/>
      <c r="P4" s="264"/>
      <c r="Q4" s="147"/>
      <c r="R4" s="147"/>
      <c r="S4" s="154"/>
      <c r="T4" s="120"/>
      <c r="U4" s="120"/>
      <c r="V4" s="120"/>
      <c r="W4" s="120"/>
      <c r="X4" s="120"/>
      <c r="Y4" s="120"/>
      <c r="Z4" s="257"/>
      <c r="AA4" s="257"/>
      <c r="AB4" s="256"/>
      <c r="AC4" s="256"/>
      <c r="AD4" s="236"/>
      <c r="AE4" s="120"/>
      <c r="AF4" s="120"/>
      <c r="AG4" s="120"/>
      <c r="AH4" s="120"/>
      <c r="AI4" s="120"/>
      <c r="AJ4" s="263"/>
      <c r="AK4" s="119"/>
      <c r="AL4" s="119"/>
      <c r="AM4" s="452"/>
      <c r="AN4" s="452"/>
      <c r="AO4" s="452"/>
      <c r="AP4" s="452"/>
      <c r="AQ4" s="452"/>
      <c r="AR4" s="452"/>
      <c r="AS4" s="452"/>
      <c r="AT4" s="452"/>
      <c r="AU4" s="452"/>
      <c r="AV4" s="452"/>
      <c r="AW4" s="452"/>
      <c r="AX4" s="452"/>
      <c r="AY4" s="262" t="s">
        <v>101</v>
      </c>
      <c r="AZ4" s="1490" t="s">
        <v>102</v>
      </c>
      <c r="BA4" s="1490"/>
      <c r="BB4" s="1490"/>
      <c r="BC4" s="1490"/>
      <c r="BD4" s="119"/>
      <c r="BE4" s="100"/>
    </row>
    <row r="5" spans="1:57" s="101" customFormat="1" ht="20.25" customHeight="1" x14ac:dyDescent="0.4">
      <c r="A5" s="120"/>
      <c r="B5" s="131"/>
      <c r="C5" s="131"/>
      <c r="D5" s="131"/>
      <c r="E5" s="131"/>
      <c r="F5" s="131"/>
      <c r="G5" s="131"/>
      <c r="H5" s="131"/>
      <c r="I5" s="131"/>
      <c r="J5" s="261"/>
      <c r="K5" s="260"/>
      <c r="L5" s="259"/>
      <c r="M5" s="259"/>
      <c r="N5" s="259"/>
      <c r="O5" s="259"/>
      <c r="P5" s="131"/>
      <c r="Q5" s="142"/>
      <c r="R5" s="142"/>
      <c r="S5" s="127"/>
      <c r="T5" s="120"/>
      <c r="U5" s="120"/>
      <c r="V5" s="120"/>
      <c r="W5" s="120"/>
      <c r="X5" s="120"/>
      <c r="Y5" s="120"/>
      <c r="Z5" s="257"/>
      <c r="AA5" s="257"/>
      <c r="AB5" s="256"/>
      <c r="AC5" s="256"/>
      <c r="AD5" s="116"/>
      <c r="AE5" s="116"/>
      <c r="AF5" s="116"/>
      <c r="AG5" s="116"/>
      <c r="AH5" s="120"/>
      <c r="AI5" s="120"/>
      <c r="AJ5" s="116" t="s">
        <v>114</v>
      </c>
      <c r="AK5" s="116"/>
      <c r="AL5" s="116"/>
      <c r="AM5" s="116"/>
      <c r="AN5" s="116"/>
      <c r="AO5" s="116"/>
      <c r="AP5" s="116"/>
      <c r="AQ5" s="116"/>
      <c r="AR5" s="140"/>
      <c r="AS5" s="140"/>
      <c r="AT5" s="146"/>
      <c r="AU5" s="116"/>
      <c r="AV5" s="1504">
        <v>40</v>
      </c>
      <c r="AW5" s="1505"/>
      <c r="AX5" s="146" t="s">
        <v>115</v>
      </c>
      <c r="AY5" s="116"/>
      <c r="AZ5" s="1504">
        <v>160</v>
      </c>
      <c r="BA5" s="1505"/>
      <c r="BB5" s="146" t="s">
        <v>116</v>
      </c>
      <c r="BC5" s="116"/>
      <c r="BD5" s="120"/>
      <c r="BE5" s="100"/>
    </row>
    <row r="6" spans="1:57" s="101" customFormat="1" ht="20.25" customHeight="1" x14ac:dyDescent="0.4">
      <c r="A6" s="120"/>
      <c r="B6" s="131"/>
      <c r="C6" s="131"/>
      <c r="D6" s="131"/>
      <c r="E6" s="131"/>
      <c r="F6" s="131"/>
      <c r="G6" s="131"/>
      <c r="H6" s="131"/>
      <c r="I6" s="131"/>
      <c r="J6" s="131"/>
      <c r="K6" s="132"/>
      <c r="L6" s="132"/>
      <c r="M6" s="132"/>
      <c r="N6" s="131"/>
      <c r="O6" s="258"/>
      <c r="P6" s="134"/>
      <c r="Q6" s="134"/>
      <c r="R6" s="135"/>
      <c r="S6" s="130"/>
      <c r="T6" s="120"/>
      <c r="U6" s="120"/>
      <c r="V6" s="120"/>
      <c r="W6" s="120"/>
      <c r="X6" s="120"/>
      <c r="Y6" s="120"/>
      <c r="Z6" s="257"/>
      <c r="AA6" s="257"/>
      <c r="AB6" s="256"/>
      <c r="AC6" s="256"/>
      <c r="AD6" s="162"/>
      <c r="AE6" s="255"/>
      <c r="AF6" s="255"/>
      <c r="AG6" s="255"/>
      <c r="AH6" s="120"/>
      <c r="AI6" s="120"/>
      <c r="AJ6" s="120"/>
      <c r="AK6" s="120"/>
      <c r="AL6" s="255"/>
      <c r="AM6" s="255"/>
      <c r="AN6" s="254"/>
      <c r="AO6" s="253"/>
      <c r="AP6" s="253"/>
      <c r="AQ6" s="252"/>
      <c r="AR6" s="252"/>
      <c r="AS6" s="252"/>
      <c r="AT6" s="252"/>
      <c r="AU6" s="252"/>
      <c r="AV6" s="252"/>
      <c r="AW6" s="116" t="s">
        <v>53</v>
      </c>
      <c r="AX6" s="116"/>
      <c r="AY6" s="116"/>
      <c r="AZ6" s="1506">
        <f>DAY(EOMONTH(DATE(X2,AB2,1),0))</f>
        <v>30</v>
      </c>
      <c r="BA6" s="1507"/>
      <c r="BB6" s="146" t="s">
        <v>44</v>
      </c>
      <c r="BC6" s="120"/>
      <c r="BD6" s="120"/>
      <c r="BE6" s="100"/>
    </row>
    <row r="7" spans="1:57" ht="20.25" customHeight="1" thickBot="1" x14ac:dyDescent="0.45">
      <c r="A7" s="227"/>
      <c r="B7" s="227"/>
      <c r="C7" s="165"/>
      <c r="D7" s="165"/>
      <c r="E7" s="227"/>
      <c r="F7" s="227"/>
      <c r="G7" s="231"/>
      <c r="H7" s="227"/>
      <c r="I7" s="227"/>
      <c r="J7" s="227"/>
      <c r="K7" s="227"/>
      <c r="L7" s="227"/>
      <c r="M7" s="227"/>
      <c r="N7" s="227"/>
      <c r="O7" s="227"/>
      <c r="P7" s="227"/>
      <c r="Q7" s="227"/>
      <c r="R7" s="227"/>
      <c r="S7" s="165"/>
      <c r="T7" s="227"/>
      <c r="U7" s="227"/>
      <c r="V7" s="227"/>
      <c r="W7" s="227"/>
      <c r="X7" s="227"/>
      <c r="Y7" s="227"/>
      <c r="Z7" s="227"/>
      <c r="AA7" s="227"/>
      <c r="AB7" s="227"/>
      <c r="AC7" s="227"/>
      <c r="AD7" s="227"/>
      <c r="AE7" s="227"/>
      <c r="AF7" s="227"/>
      <c r="AG7" s="227"/>
      <c r="AH7" s="227"/>
      <c r="AI7" s="227"/>
      <c r="AJ7" s="165"/>
      <c r="AK7" s="227"/>
      <c r="AL7" s="227"/>
      <c r="AM7" s="227"/>
      <c r="AN7" s="227"/>
      <c r="AO7" s="227"/>
      <c r="AP7" s="227"/>
      <c r="AQ7" s="227"/>
      <c r="AR7" s="227"/>
      <c r="AS7" s="227"/>
      <c r="AT7" s="227"/>
      <c r="AU7" s="227"/>
      <c r="AV7" s="227"/>
      <c r="AW7" s="227"/>
      <c r="AX7" s="227"/>
      <c r="AY7" s="227"/>
      <c r="AZ7" s="227"/>
      <c r="BA7" s="227"/>
      <c r="BB7" s="227"/>
      <c r="BC7" s="251"/>
      <c r="BD7" s="251"/>
      <c r="BE7" s="250"/>
    </row>
    <row r="8" spans="1:57" ht="20.25" customHeight="1" thickBot="1" x14ac:dyDescent="0.45">
      <c r="A8" s="227"/>
      <c r="B8" s="1470" t="s">
        <v>72</v>
      </c>
      <c r="C8" s="1473" t="s">
        <v>221</v>
      </c>
      <c r="D8" s="1474"/>
      <c r="E8" s="1479" t="s">
        <v>220</v>
      </c>
      <c r="F8" s="1474"/>
      <c r="G8" s="1479" t="s">
        <v>219</v>
      </c>
      <c r="H8" s="1473"/>
      <c r="I8" s="1473"/>
      <c r="J8" s="1473"/>
      <c r="K8" s="1474"/>
      <c r="L8" s="1479" t="s">
        <v>218</v>
      </c>
      <c r="M8" s="1473"/>
      <c r="N8" s="1473"/>
      <c r="O8" s="1482"/>
      <c r="P8" s="1485" t="s">
        <v>217</v>
      </c>
      <c r="Q8" s="1486"/>
      <c r="R8" s="1486"/>
      <c r="S8" s="1486"/>
      <c r="T8" s="1486"/>
      <c r="U8" s="1486"/>
      <c r="V8" s="1486"/>
      <c r="W8" s="1486"/>
      <c r="X8" s="1486"/>
      <c r="Y8" s="1486"/>
      <c r="Z8" s="1486"/>
      <c r="AA8" s="1486"/>
      <c r="AB8" s="1486"/>
      <c r="AC8" s="1486"/>
      <c r="AD8" s="1486"/>
      <c r="AE8" s="1486"/>
      <c r="AF8" s="1486"/>
      <c r="AG8" s="1486"/>
      <c r="AH8" s="1486"/>
      <c r="AI8" s="1486"/>
      <c r="AJ8" s="1486"/>
      <c r="AK8" s="1486"/>
      <c r="AL8" s="1486"/>
      <c r="AM8" s="1486"/>
      <c r="AN8" s="1486"/>
      <c r="AO8" s="1486"/>
      <c r="AP8" s="1486"/>
      <c r="AQ8" s="1486"/>
      <c r="AR8" s="1486"/>
      <c r="AS8" s="1486"/>
      <c r="AT8" s="1486"/>
      <c r="AU8" s="1491" t="str">
        <f>IF(AZ3="４週","(9)1～4週目の勤務時間数合計","(9)1か月の勤務時間数合計")</f>
        <v>(9)1～4週目の勤務時間数合計</v>
      </c>
      <c r="AV8" s="1492"/>
      <c r="AW8" s="1491" t="s">
        <v>216</v>
      </c>
      <c r="AX8" s="1492"/>
      <c r="AY8" s="1499" t="s">
        <v>215</v>
      </c>
      <c r="AZ8" s="1499"/>
      <c r="BA8" s="1499"/>
      <c r="BB8" s="1499"/>
      <c r="BC8" s="1499"/>
      <c r="BD8" s="1499"/>
    </row>
    <row r="9" spans="1:57" ht="20.25" customHeight="1" thickBot="1" x14ac:dyDescent="0.45">
      <c r="A9" s="227"/>
      <c r="B9" s="1471"/>
      <c r="C9" s="1475"/>
      <c r="D9" s="1476"/>
      <c r="E9" s="1480"/>
      <c r="F9" s="1476"/>
      <c r="G9" s="1480"/>
      <c r="H9" s="1475"/>
      <c r="I9" s="1475"/>
      <c r="J9" s="1475"/>
      <c r="K9" s="1476"/>
      <c r="L9" s="1480"/>
      <c r="M9" s="1475"/>
      <c r="N9" s="1475"/>
      <c r="O9" s="1483"/>
      <c r="P9" s="1501" t="s">
        <v>14</v>
      </c>
      <c r="Q9" s="1502"/>
      <c r="R9" s="1502"/>
      <c r="S9" s="1502"/>
      <c r="T9" s="1502"/>
      <c r="U9" s="1502"/>
      <c r="V9" s="1503"/>
      <c r="W9" s="1501" t="s">
        <v>15</v>
      </c>
      <c r="X9" s="1502"/>
      <c r="Y9" s="1502"/>
      <c r="Z9" s="1502"/>
      <c r="AA9" s="1502"/>
      <c r="AB9" s="1502"/>
      <c r="AC9" s="1503"/>
      <c r="AD9" s="1501" t="s">
        <v>16</v>
      </c>
      <c r="AE9" s="1502"/>
      <c r="AF9" s="1502"/>
      <c r="AG9" s="1502"/>
      <c r="AH9" s="1502"/>
      <c r="AI9" s="1502"/>
      <c r="AJ9" s="1503"/>
      <c r="AK9" s="1501" t="s">
        <v>17</v>
      </c>
      <c r="AL9" s="1502"/>
      <c r="AM9" s="1502"/>
      <c r="AN9" s="1502"/>
      <c r="AO9" s="1502"/>
      <c r="AP9" s="1502"/>
      <c r="AQ9" s="1503"/>
      <c r="AR9" s="1501" t="s">
        <v>18</v>
      </c>
      <c r="AS9" s="1502"/>
      <c r="AT9" s="1503"/>
      <c r="AU9" s="1493"/>
      <c r="AV9" s="1494"/>
      <c r="AW9" s="1493"/>
      <c r="AX9" s="1494"/>
      <c r="AY9" s="1499"/>
      <c r="AZ9" s="1499"/>
      <c r="BA9" s="1499"/>
      <c r="BB9" s="1499"/>
      <c r="BC9" s="1499"/>
      <c r="BD9" s="1499"/>
    </row>
    <row r="10" spans="1:57" ht="20.25" customHeight="1" thickBot="1" x14ac:dyDescent="0.45">
      <c r="A10" s="227"/>
      <c r="B10" s="1471"/>
      <c r="C10" s="1475"/>
      <c r="D10" s="1476"/>
      <c r="E10" s="1480"/>
      <c r="F10" s="1476"/>
      <c r="G10" s="1480"/>
      <c r="H10" s="1475"/>
      <c r="I10" s="1475"/>
      <c r="J10" s="1475"/>
      <c r="K10" s="1476"/>
      <c r="L10" s="1480"/>
      <c r="M10" s="1475"/>
      <c r="N10" s="1475"/>
      <c r="O10" s="1483"/>
      <c r="P10" s="157">
        <f>DAY(DATE($X$2,$AB$2,1))</f>
        <v>1</v>
      </c>
      <c r="Q10" s="455">
        <f>DAY(DATE($X$2,$AB$2,2))</f>
        <v>2</v>
      </c>
      <c r="R10" s="455">
        <f>DAY(DATE($X$2,$AB$2,3))</f>
        <v>3</v>
      </c>
      <c r="S10" s="455">
        <f>DAY(DATE($X$2,$AB$2,4))</f>
        <v>4</v>
      </c>
      <c r="T10" s="455">
        <f>DAY(DATE($X$2,$AB$2,5))</f>
        <v>5</v>
      </c>
      <c r="U10" s="455">
        <f>DAY(DATE($X$2,$AB$2,6))</f>
        <v>6</v>
      </c>
      <c r="V10" s="158">
        <f>DAY(DATE($X$2,$AB$2,7))</f>
        <v>7</v>
      </c>
      <c r="W10" s="157">
        <f>DAY(DATE($X$2,$AB$2,8))</f>
        <v>8</v>
      </c>
      <c r="X10" s="455">
        <f>DAY(DATE($X$2,$AB$2,9))</f>
        <v>9</v>
      </c>
      <c r="Y10" s="455">
        <f>DAY(DATE($X$2,$AB$2,10))</f>
        <v>10</v>
      </c>
      <c r="Z10" s="455">
        <f>DAY(DATE($X$2,$AB$2,11))</f>
        <v>11</v>
      </c>
      <c r="AA10" s="455">
        <f>DAY(DATE($X$2,$AB$2,12))</f>
        <v>12</v>
      </c>
      <c r="AB10" s="455">
        <f>DAY(DATE($X$2,$AB$2,13))</f>
        <v>13</v>
      </c>
      <c r="AC10" s="158">
        <f>DAY(DATE($X$2,$AB$2,14))</f>
        <v>14</v>
      </c>
      <c r="AD10" s="157">
        <f>DAY(DATE($X$2,$AB$2,15))</f>
        <v>15</v>
      </c>
      <c r="AE10" s="455">
        <f>DAY(DATE($X$2,$AB$2,16))</f>
        <v>16</v>
      </c>
      <c r="AF10" s="455">
        <f>DAY(DATE($X$2,$AB$2,17))</f>
        <v>17</v>
      </c>
      <c r="AG10" s="455">
        <f>DAY(DATE($X$2,$AB$2,18))</f>
        <v>18</v>
      </c>
      <c r="AH10" s="455">
        <f>DAY(DATE($X$2,$AB$2,19))</f>
        <v>19</v>
      </c>
      <c r="AI10" s="455">
        <f>DAY(DATE($X$2,$AB$2,20))</f>
        <v>20</v>
      </c>
      <c r="AJ10" s="158">
        <f>DAY(DATE($X$2,$AB$2,21))</f>
        <v>21</v>
      </c>
      <c r="AK10" s="157">
        <f>DAY(DATE($X$2,$AB$2,22))</f>
        <v>22</v>
      </c>
      <c r="AL10" s="455">
        <f>DAY(DATE($X$2,$AB$2,23))</f>
        <v>23</v>
      </c>
      <c r="AM10" s="455">
        <f>DAY(DATE($X$2,$AB$2,24))</f>
        <v>24</v>
      </c>
      <c r="AN10" s="455">
        <f>DAY(DATE($X$2,$AB$2,25))</f>
        <v>25</v>
      </c>
      <c r="AO10" s="455">
        <f>DAY(DATE($X$2,$AB$2,26))</f>
        <v>26</v>
      </c>
      <c r="AP10" s="455">
        <f>DAY(DATE($X$2,$AB$2,27))</f>
        <v>27</v>
      </c>
      <c r="AQ10" s="158">
        <f>DAY(DATE($X$2,$AB$2,28))</f>
        <v>28</v>
      </c>
      <c r="AR10" s="157" t="str">
        <f>IF(AZ3="暦月",IF(DAY(DATE($X$2,$AB$2,29))=29,29,""),"")</f>
        <v/>
      </c>
      <c r="AS10" s="455" t="str">
        <f>IF(AZ3="暦月",IF(DAY(DATE($X$2,$AB$2,30))=30,30,""),"")</f>
        <v/>
      </c>
      <c r="AT10" s="582" t="str">
        <f>IF(AZ3="暦月",IF(DAY(DATE($X$2,$AB$2,31))=31,31,""),"")</f>
        <v/>
      </c>
      <c r="AU10" s="1493"/>
      <c r="AV10" s="1494"/>
      <c r="AW10" s="1493"/>
      <c r="AX10" s="1494"/>
      <c r="AY10" s="1499"/>
      <c r="AZ10" s="1499"/>
      <c r="BA10" s="1499"/>
      <c r="BB10" s="1499"/>
      <c r="BC10" s="1499"/>
      <c r="BD10" s="1499"/>
    </row>
    <row r="11" spans="1:57" ht="20.25" hidden="1" customHeight="1" thickBot="1" x14ac:dyDescent="0.45">
      <c r="A11" s="227"/>
      <c r="B11" s="1471"/>
      <c r="C11" s="1475"/>
      <c r="D11" s="1476"/>
      <c r="E11" s="1480"/>
      <c r="F11" s="1476"/>
      <c r="G11" s="1480"/>
      <c r="H11" s="1475"/>
      <c r="I11" s="1475"/>
      <c r="J11" s="1475"/>
      <c r="K11" s="1476"/>
      <c r="L11" s="1480"/>
      <c r="M11" s="1475"/>
      <c r="N11" s="1475"/>
      <c r="O11" s="1483"/>
      <c r="P11" s="157">
        <f>WEEKDAY(DATE($X$2,$AB$2,1))</f>
        <v>6</v>
      </c>
      <c r="Q11" s="455">
        <f>WEEKDAY(DATE($X$2,$AB$2,2))</f>
        <v>7</v>
      </c>
      <c r="R11" s="455">
        <f>WEEKDAY(DATE($X$2,$AB$2,3))</f>
        <v>1</v>
      </c>
      <c r="S11" s="455">
        <f>WEEKDAY(DATE($X$2,$AB$2,4))</f>
        <v>2</v>
      </c>
      <c r="T11" s="455">
        <f>WEEKDAY(DATE($X$2,$AB$2,5))</f>
        <v>3</v>
      </c>
      <c r="U11" s="455">
        <f>WEEKDAY(DATE($X$2,$AB$2,6))</f>
        <v>4</v>
      </c>
      <c r="V11" s="158">
        <f>WEEKDAY(DATE($X$2,$AB$2,7))</f>
        <v>5</v>
      </c>
      <c r="W11" s="157">
        <f>WEEKDAY(DATE($X$2,$AB$2,8))</f>
        <v>6</v>
      </c>
      <c r="X11" s="455">
        <f>WEEKDAY(DATE($X$2,$AB$2,9))</f>
        <v>7</v>
      </c>
      <c r="Y11" s="455">
        <f>WEEKDAY(DATE($X$2,$AB$2,10))</f>
        <v>1</v>
      </c>
      <c r="Z11" s="455">
        <f>WEEKDAY(DATE($X$2,$AB$2,11))</f>
        <v>2</v>
      </c>
      <c r="AA11" s="455">
        <f>WEEKDAY(DATE($X$2,$AB$2,12))</f>
        <v>3</v>
      </c>
      <c r="AB11" s="455">
        <f>WEEKDAY(DATE($X$2,$AB$2,13))</f>
        <v>4</v>
      </c>
      <c r="AC11" s="158">
        <f>WEEKDAY(DATE($X$2,$AB$2,14))</f>
        <v>5</v>
      </c>
      <c r="AD11" s="157">
        <f>WEEKDAY(DATE($X$2,$AB$2,15))</f>
        <v>6</v>
      </c>
      <c r="AE11" s="455">
        <f>WEEKDAY(DATE($X$2,$AB$2,16))</f>
        <v>7</v>
      </c>
      <c r="AF11" s="455">
        <f>WEEKDAY(DATE($X$2,$AB$2,17))</f>
        <v>1</v>
      </c>
      <c r="AG11" s="455">
        <f>WEEKDAY(DATE($X$2,$AB$2,18))</f>
        <v>2</v>
      </c>
      <c r="AH11" s="455">
        <f>WEEKDAY(DATE($X$2,$AB$2,19))</f>
        <v>3</v>
      </c>
      <c r="AI11" s="455">
        <f>WEEKDAY(DATE($X$2,$AB$2,20))</f>
        <v>4</v>
      </c>
      <c r="AJ11" s="158">
        <f>WEEKDAY(DATE($X$2,$AB$2,21))</f>
        <v>5</v>
      </c>
      <c r="AK11" s="157">
        <f>WEEKDAY(DATE($X$2,$AB$2,22))</f>
        <v>6</v>
      </c>
      <c r="AL11" s="455">
        <f>WEEKDAY(DATE($X$2,$AB$2,23))</f>
        <v>7</v>
      </c>
      <c r="AM11" s="455">
        <f>WEEKDAY(DATE($X$2,$AB$2,24))</f>
        <v>1</v>
      </c>
      <c r="AN11" s="455">
        <f>WEEKDAY(DATE($X$2,$AB$2,25))</f>
        <v>2</v>
      </c>
      <c r="AO11" s="455">
        <f>WEEKDAY(DATE($X$2,$AB$2,26))</f>
        <v>3</v>
      </c>
      <c r="AP11" s="455">
        <f>WEEKDAY(DATE($X$2,$AB$2,27))</f>
        <v>4</v>
      </c>
      <c r="AQ11" s="158">
        <f>WEEKDAY(DATE($X$2,$AB$2,28))</f>
        <v>5</v>
      </c>
      <c r="AR11" s="157">
        <f>IF(AR10=29,WEEKDAY(DATE($X$2,$AB$2,29)),0)</f>
        <v>0</v>
      </c>
      <c r="AS11" s="455">
        <f>IF(AS10=30,WEEKDAY(DATE($X$2,$AB$2,30)),0)</f>
        <v>0</v>
      </c>
      <c r="AT11" s="582">
        <f>IF(AT10=31,WEEKDAY(DATE($X$2,$AB$2,31)),0)</f>
        <v>0</v>
      </c>
      <c r="AU11" s="1495"/>
      <c r="AV11" s="1496"/>
      <c r="AW11" s="1495"/>
      <c r="AX11" s="1496"/>
      <c r="AY11" s="1500"/>
      <c r="AZ11" s="1500"/>
      <c r="BA11" s="1500"/>
      <c r="BB11" s="1500"/>
      <c r="BC11" s="1500"/>
      <c r="BD11" s="1500"/>
    </row>
    <row r="12" spans="1:57" ht="20.25" customHeight="1" thickBot="1" x14ac:dyDescent="0.45">
      <c r="A12" s="227"/>
      <c r="B12" s="1472"/>
      <c r="C12" s="1477"/>
      <c r="D12" s="1478"/>
      <c r="E12" s="1481"/>
      <c r="F12" s="1478"/>
      <c r="G12" s="1481"/>
      <c r="H12" s="1477"/>
      <c r="I12" s="1477"/>
      <c r="J12" s="1477"/>
      <c r="K12" s="1478"/>
      <c r="L12" s="1481"/>
      <c r="M12" s="1477"/>
      <c r="N12" s="1477"/>
      <c r="O12" s="1484"/>
      <c r="P12" s="159" t="str">
        <f>IF(P11=1,"日",IF(P11=2,"月",IF(P11=3,"火",IF(P11=4,"水",IF(P11=5,"木",IF(P11=6,"金","土"))))))</f>
        <v>金</v>
      </c>
      <c r="Q12" s="160" t="str">
        <f t="shared" ref="Q12:AQ12" si="0">IF(Q11=1,"日",IF(Q11=2,"月",IF(Q11=3,"火",IF(Q11=4,"水",IF(Q11=5,"木",IF(Q11=6,"金","土"))))))</f>
        <v>土</v>
      </c>
      <c r="R12" s="160" t="str">
        <f t="shared" si="0"/>
        <v>日</v>
      </c>
      <c r="S12" s="160" t="str">
        <f t="shared" si="0"/>
        <v>月</v>
      </c>
      <c r="T12" s="160" t="str">
        <f t="shared" si="0"/>
        <v>火</v>
      </c>
      <c r="U12" s="160" t="str">
        <f t="shared" si="0"/>
        <v>水</v>
      </c>
      <c r="V12" s="161" t="str">
        <f t="shared" si="0"/>
        <v>木</v>
      </c>
      <c r="W12" s="159" t="str">
        <f t="shared" si="0"/>
        <v>金</v>
      </c>
      <c r="X12" s="160" t="str">
        <f t="shared" si="0"/>
        <v>土</v>
      </c>
      <c r="Y12" s="160" t="str">
        <f t="shared" si="0"/>
        <v>日</v>
      </c>
      <c r="Z12" s="160" t="str">
        <f t="shared" si="0"/>
        <v>月</v>
      </c>
      <c r="AA12" s="160" t="str">
        <f t="shared" si="0"/>
        <v>火</v>
      </c>
      <c r="AB12" s="160" t="str">
        <f t="shared" si="0"/>
        <v>水</v>
      </c>
      <c r="AC12" s="161" t="str">
        <f t="shared" si="0"/>
        <v>木</v>
      </c>
      <c r="AD12" s="159" t="str">
        <f t="shared" si="0"/>
        <v>金</v>
      </c>
      <c r="AE12" s="160" t="str">
        <f t="shared" si="0"/>
        <v>土</v>
      </c>
      <c r="AF12" s="160" t="str">
        <f t="shared" si="0"/>
        <v>日</v>
      </c>
      <c r="AG12" s="160" t="str">
        <f t="shared" si="0"/>
        <v>月</v>
      </c>
      <c r="AH12" s="160" t="str">
        <f t="shared" si="0"/>
        <v>火</v>
      </c>
      <c r="AI12" s="160" t="str">
        <f t="shared" si="0"/>
        <v>水</v>
      </c>
      <c r="AJ12" s="161" t="str">
        <f t="shared" si="0"/>
        <v>木</v>
      </c>
      <c r="AK12" s="159" t="str">
        <f t="shared" si="0"/>
        <v>金</v>
      </c>
      <c r="AL12" s="160" t="str">
        <f t="shared" si="0"/>
        <v>土</v>
      </c>
      <c r="AM12" s="160" t="str">
        <f t="shared" si="0"/>
        <v>日</v>
      </c>
      <c r="AN12" s="160" t="str">
        <f t="shared" si="0"/>
        <v>月</v>
      </c>
      <c r="AO12" s="160" t="str">
        <f t="shared" si="0"/>
        <v>火</v>
      </c>
      <c r="AP12" s="160" t="str">
        <f t="shared" si="0"/>
        <v>水</v>
      </c>
      <c r="AQ12" s="161" t="str">
        <f t="shared" si="0"/>
        <v>木</v>
      </c>
      <c r="AR12" s="160" t="str">
        <f>IF(AR11=1,"日",IF(AR11=2,"月",IF(AR11=3,"火",IF(AR11=4,"水",IF(AR11=5,"木",IF(AR11=6,"金",IF(AR11=0,"","土")))))))</f>
        <v/>
      </c>
      <c r="AS12" s="160" t="str">
        <f>IF(AS11=1,"日",IF(AS11=2,"月",IF(AS11=3,"火",IF(AS11=4,"水",IF(AS11=5,"木",IF(AS11=6,"金",IF(AS11=0,"","土")))))))</f>
        <v/>
      </c>
      <c r="AT12" s="583" t="str">
        <f>IF(AT11=1,"日",IF(AT11=2,"月",IF(AT11=3,"火",IF(AT11=4,"水",IF(AT11=5,"木",IF(AT11=6,"金",IF(AT11=0,"","土")))))))</f>
        <v/>
      </c>
      <c r="AU12" s="1497"/>
      <c r="AV12" s="1498"/>
      <c r="AW12" s="1497"/>
      <c r="AX12" s="1498"/>
      <c r="AY12" s="1500"/>
      <c r="AZ12" s="1500"/>
      <c r="BA12" s="1500"/>
      <c r="BB12" s="1500"/>
      <c r="BC12" s="1500"/>
      <c r="BD12" s="1500"/>
    </row>
    <row r="13" spans="1:57" ht="39.950000000000003" customHeight="1" x14ac:dyDescent="0.4">
      <c r="A13" s="227"/>
      <c r="B13" s="584">
        <v>1</v>
      </c>
      <c r="C13" s="1456"/>
      <c r="D13" s="1457"/>
      <c r="E13" s="1458"/>
      <c r="F13" s="1459"/>
      <c r="G13" s="1460"/>
      <c r="H13" s="1461"/>
      <c r="I13" s="1461"/>
      <c r="J13" s="1461"/>
      <c r="K13" s="1462"/>
      <c r="L13" s="1463"/>
      <c r="M13" s="1464"/>
      <c r="N13" s="1464"/>
      <c r="O13" s="1465"/>
      <c r="P13" s="249"/>
      <c r="Q13" s="248"/>
      <c r="R13" s="248"/>
      <c r="S13" s="248"/>
      <c r="T13" s="248"/>
      <c r="U13" s="248"/>
      <c r="V13" s="247"/>
      <c r="W13" s="249"/>
      <c r="X13" s="248"/>
      <c r="Y13" s="248"/>
      <c r="Z13" s="248"/>
      <c r="AA13" s="248"/>
      <c r="AB13" s="248"/>
      <c r="AC13" s="247"/>
      <c r="AD13" s="249"/>
      <c r="AE13" s="248"/>
      <c r="AF13" s="248"/>
      <c r="AG13" s="248"/>
      <c r="AH13" s="248"/>
      <c r="AI13" s="248"/>
      <c r="AJ13" s="247"/>
      <c r="AK13" s="249"/>
      <c r="AL13" s="248"/>
      <c r="AM13" s="248"/>
      <c r="AN13" s="248"/>
      <c r="AO13" s="248"/>
      <c r="AP13" s="248"/>
      <c r="AQ13" s="247"/>
      <c r="AR13" s="249"/>
      <c r="AS13" s="248"/>
      <c r="AT13" s="247"/>
      <c r="AU13" s="1466">
        <f>IF($AZ$3="４週",SUM(P13:AQ13),IF($AZ$3="暦月",SUM(P13:AT13),""))</f>
        <v>0</v>
      </c>
      <c r="AV13" s="1467"/>
      <c r="AW13" s="1468">
        <f t="shared" ref="AW13:AW30" si="1">IF($AZ$3="４週",AU13/4,IF($AZ$3="暦月",AU13/($AZ$6/7),""))</f>
        <v>0</v>
      </c>
      <c r="AX13" s="1469"/>
      <c r="AY13" s="1453"/>
      <c r="AZ13" s="1454"/>
      <c r="BA13" s="1454"/>
      <c r="BB13" s="1454"/>
      <c r="BC13" s="1454"/>
      <c r="BD13" s="1455"/>
    </row>
    <row r="14" spans="1:57" ht="39.950000000000003" customHeight="1" x14ac:dyDescent="0.4">
      <c r="A14" s="227"/>
      <c r="B14" s="246">
        <f t="shared" ref="B14:B30" si="2">B13+1</f>
        <v>2</v>
      </c>
      <c r="C14" s="1437"/>
      <c r="D14" s="1438"/>
      <c r="E14" s="1439"/>
      <c r="F14" s="1440"/>
      <c r="G14" s="1441"/>
      <c r="H14" s="1442"/>
      <c r="I14" s="1442"/>
      <c r="J14" s="1442"/>
      <c r="K14" s="1443"/>
      <c r="L14" s="1444"/>
      <c r="M14" s="1445"/>
      <c r="N14" s="1445"/>
      <c r="O14" s="1446"/>
      <c r="P14" s="245"/>
      <c r="Q14" s="244"/>
      <c r="R14" s="244"/>
      <c r="S14" s="244"/>
      <c r="T14" s="244"/>
      <c r="U14" s="244"/>
      <c r="V14" s="243"/>
      <c r="W14" s="245"/>
      <c r="X14" s="244"/>
      <c r="Y14" s="244"/>
      <c r="Z14" s="244"/>
      <c r="AA14" s="244"/>
      <c r="AB14" s="244"/>
      <c r="AC14" s="243"/>
      <c r="AD14" s="245"/>
      <c r="AE14" s="244"/>
      <c r="AF14" s="244"/>
      <c r="AG14" s="244"/>
      <c r="AH14" s="244"/>
      <c r="AI14" s="244"/>
      <c r="AJ14" s="243"/>
      <c r="AK14" s="245"/>
      <c r="AL14" s="244"/>
      <c r="AM14" s="244"/>
      <c r="AN14" s="244"/>
      <c r="AO14" s="244"/>
      <c r="AP14" s="244"/>
      <c r="AQ14" s="243"/>
      <c r="AR14" s="245"/>
      <c r="AS14" s="244"/>
      <c r="AT14" s="243"/>
      <c r="AU14" s="1447">
        <f>IF($AZ$3="４週",SUM(P14:AQ14),IF($AZ$3="暦月",SUM(P14:AT14),""))</f>
        <v>0</v>
      </c>
      <c r="AV14" s="1448"/>
      <c r="AW14" s="1449">
        <f t="shared" si="1"/>
        <v>0</v>
      </c>
      <c r="AX14" s="1450"/>
      <c r="AY14" s="1417"/>
      <c r="AZ14" s="1418"/>
      <c r="BA14" s="1418"/>
      <c r="BB14" s="1418"/>
      <c r="BC14" s="1418"/>
      <c r="BD14" s="1419"/>
    </row>
    <row r="15" spans="1:57" ht="39.950000000000003" customHeight="1" x14ac:dyDescent="0.4">
      <c r="A15" s="227"/>
      <c r="B15" s="246">
        <f t="shared" si="2"/>
        <v>3</v>
      </c>
      <c r="C15" s="1437"/>
      <c r="D15" s="1438"/>
      <c r="E15" s="1439"/>
      <c r="F15" s="1440"/>
      <c r="G15" s="1441"/>
      <c r="H15" s="1442"/>
      <c r="I15" s="1442"/>
      <c r="J15" s="1442"/>
      <c r="K15" s="1443"/>
      <c r="L15" s="1444"/>
      <c r="M15" s="1445"/>
      <c r="N15" s="1445"/>
      <c r="O15" s="1446"/>
      <c r="P15" s="245"/>
      <c r="Q15" s="244"/>
      <c r="R15" s="244"/>
      <c r="S15" s="244"/>
      <c r="T15" s="244"/>
      <c r="U15" s="244"/>
      <c r="V15" s="243"/>
      <c r="W15" s="245"/>
      <c r="X15" s="244"/>
      <c r="Y15" s="244"/>
      <c r="Z15" s="244"/>
      <c r="AA15" s="244"/>
      <c r="AB15" s="244"/>
      <c r="AC15" s="243"/>
      <c r="AD15" s="245"/>
      <c r="AE15" s="244"/>
      <c r="AF15" s="244"/>
      <c r="AG15" s="244"/>
      <c r="AH15" s="244"/>
      <c r="AI15" s="244"/>
      <c r="AJ15" s="243"/>
      <c r="AK15" s="245"/>
      <c r="AL15" s="244"/>
      <c r="AM15" s="244"/>
      <c r="AN15" s="244"/>
      <c r="AO15" s="244"/>
      <c r="AP15" s="244"/>
      <c r="AQ15" s="243"/>
      <c r="AR15" s="245"/>
      <c r="AS15" s="244"/>
      <c r="AT15" s="243"/>
      <c r="AU15" s="1447">
        <f>IF($AZ$3="４週",SUM(P15:AQ15),IF($AZ$3="暦月",SUM(P15:AT15),""))</f>
        <v>0</v>
      </c>
      <c r="AV15" s="1448"/>
      <c r="AW15" s="1449">
        <f t="shared" si="1"/>
        <v>0</v>
      </c>
      <c r="AX15" s="1450"/>
      <c r="AY15" s="1417"/>
      <c r="AZ15" s="1418"/>
      <c r="BA15" s="1418"/>
      <c r="BB15" s="1418"/>
      <c r="BC15" s="1418"/>
      <c r="BD15" s="1419"/>
    </row>
    <row r="16" spans="1:57" ht="39.950000000000003" customHeight="1" x14ac:dyDescent="0.4">
      <c r="A16" s="227"/>
      <c r="B16" s="246">
        <f t="shared" si="2"/>
        <v>4</v>
      </c>
      <c r="C16" s="1437"/>
      <c r="D16" s="1438"/>
      <c r="E16" s="1439"/>
      <c r="F16" s="1440"/>
      <c r="G16" s="1441"/>
      <c r="H16" s="1442"/>
      <c r="I16" s="1442"/>
      <c r="J16" s="1442"/>
      <c r="K16" s="1443"/>
      <c r="L16" s="1444"/>
      <c r="M16" s="1445"/>
      <c r="N16" s="1445"/>
      <c r="O16" s="1446"/>
      <c r="P16" s="245"/>
      <c r="Q16" s="244"/>
      <c r="R16" s="244"/>
      <c r="S16" s="244"/>
      <c r="T16" s="244"/>
      <c r="U16" s="244"/>
      <c r="V16" s="243"/>
      <c r="W16" s="245"/>
      <c r="X16" s="244"/>
      <c r="Y16" s="244"/>
      <c r="Z16" s="244"/>
      <c r="AA16" s="244"/>
      <c r="AB16" s="244"/>
      <c r="AC16" s="243"/>
      <c r="AD16" s="245"/>
      <c r="AE16" s="244"/>
      <c r="AF16" s="244"/>
      <c r="AG16" s="244"/>
      <c r="AH16" s="244"/>
      <c r="AI16" s="244"/>
      <c r="AJ16" s="243"/>
      <c r="AK16" s="245"/>
      <c r="AL16" s="244"/>
      <c r="AM16" s="244"/>
      <c r="AN16" s="244"/>
      <c r="AO16" s="244"/>
      <c r="AP16" s="244"/>
      <c r="AQ16" s="243"/>
      <c r="AR16" s="245"/>
      <c r="AS16" s="244"/>
      <c r="AT16" s="243"/>
      <c r="AU16" s="1447">
        <f>IF($AZ$3="４週",SUM(P16:AQ16),IF($AZ$3="暦月",SUM(P16:AT16),""))</f>
        <v>0</v>
      </c>
      <c r="AV16" s="1448"/>
      <c r="AW16" s="1449">
        <f t="shared" si="1"/>
        <v>0</v>
      </c>
      <c r="AX16" s="1450"/>
      <c r="AY16" s="1417"/>
      <c r="AZ16" s="1418"/>
      <c r="BA16" s="1418"/>
      <c r="BB16" s="1418"/>
      <c r="BC16" s="1418"/>
      <c r="BD16" s="1419"/>
    </row>
    <row r="17" spans="1:56" ht="39.950000000000003" customHeight="1" x14ac:dyDescent="0.4">
      <c r="A17" s="227"/>
      <c r="B17" s="246">
        <f t="shared" si="2"/>
        <v>5</v>
      </c>
      <c r="C17" s="1437"/>
      <c r="D17" s="1438"/>
      <c r="E17" s="1439"/>
      <c r="F17" s="1440"/>
      <c r="G17" s="1441"/>
      <c r="H17" s="1442"/>
      <c r="I17" s="1442"/>
      <c r="J17" s="1442"/>
      <c r="K17" s="1443"/>
      <c r="L17" s="1444"/>
      <c r="M17" s="1445"/>
      <c r="N17" s="1445"/>
      <c r="O17" s="1446"/>
      <c r="P17" s="245"/>
      <c r="Q17" s="244"/>
      <c r="R17" s="244"/>
      <c r="S17" s="244"/>
      <c r="T17" s="244"/>
      <c r="U17" s="244"/>
      <c r="V17" s="243"/>
      <c r="W17" s="245"/>
      <c r="X17" s="244"/>
      <c r="Y17" s="244"/>
      <c r="Z17" s="244"/>
      <c r="AA17" s="244"/>
      <c r="AB17" s="244"/>
      <c r="AC17" s="243"/>
      <c r="AD17" s="245"/>
      <c r="AE17" s="244"/>
      <c r="AF17" s="244"/>
      <c r="AG17" s="244"/>
      <c r="AH17" s="244"/>
      <c r="AI17" s="244"/>
      <c r="AJ17" s="243"/>
      <c r="AK17" s="245"/>
      <c r="AL17" s="244"/>
      <c r="AM17" s="244"/>
      <c r="AN17" s="244"/>
      <c r="AO17" s="244"/>
      <c r="AP17" s="244"/>
      <c r="AQ17" s="243"/>
      <c r="AR17" s="245"/>
      <c r="AS17" s="244"/>
      <c r="AT17" s="243"/>
      <c r="AU17" s="1447">
        <f t="shared" ref="AU17:AU30" si="3">IF($AZ$3="４週",SUM(P17:AQ17),IF($AZ$3="暦月",SUM(P17:AT17),""))</f>
        <v>0</v>
      </c>
      <c r="AV17" s="1448"/>
      <c r="AW17" s="1449">
        <f t="shared" si="1"/>
        <v>0</v>
      </c>
      <c r="AX17" s="1450"/>
      <c r="AY17" s="1417"/>
      <c r="AZ17" s="1418"/>
      <c r="BA17" s="1418"/>
      <c r="BB17" s="1418"/>
      <c r="BC17" s="1418"/>
      <c r="BD17" s="1419"/>
    </row>
    <row r="18" spans="1:56" ht="39.950000000000003" customHeight="1" x14ac:dyDescent="0.4">
      <c r="A18" s="227"/>
      <c r="B18" s="246">
        <f t="shared" si="2"/>
        <v>6</v>
      </c>
      <c r="C18" s="1437"/>
      <c r="D18" s="1438"/>
      <c r="E18" s="1439"/>
      <c r="F18" s="1440"/>
      <c r="G18" s="1441"/>
      <c r="H18" s="1442"/>
      <c r="I18" s="1442"/>
      <c r="J18" s="1442"/>
      <c r="K18" s="1443"/>
      <c r="L18" s="1444"/>
      <c r="M18" s="1445"/>
      <c r="N18" s="1445"/>
      <c r="O18" s="1446"/>
      <c r="P18" s="245"/>
      <c r="Q18" s="244"/>
      <c r="R18" s="244"/>
      <c r="S18" s="244"/>
      <c r="T18" s="244"/>
      <c r="U18" s="244"/>
      <c r="V18" s="243"/>
      <c r="W18" s="245"/>
      <c r="X18" s="244"/>
      <c r="Y18" s="244"/>
      <c r="Z18" s="244"/>
      <c r="AA18" s="244"/>
      <c r="AB18" s="244"/>
      <c r="AC18" s="243"/>
      <c r="AD18" s="245"/>
      <c r="AE18" s="244"/>
      <c r="AF18" s="244"/>
      <c r="AG18" s="244"/>
      <c r="AH18" s="244"/>
      <c r="AI18" s="244"/>
      <c r="AJ18" s="243"/>
      <c r="AK18" s="245"/>
      <c r="AL18" s="244"/>
      <c r="AM18" s="244"/>
      <c r="AN18" s="244"/>
      <c r="AO18" s="244"/>
      <c r="AP18" s="244"/>
      <c r="AQ18" s="243"/>
      <c r="AR18" s="245"/>
      <c r="AS18" s="244"/>
      <c r="AT18" s="243"/>
      <c r="AU18" s="1447">
        <f t="shared" si="3"/>
        <v>0</v>
      </c>
      <c r="AV18" s="1448"/>
      <c r="AW18" s="1449">
        <f t="shared" si="1"/>
        <v>0</v>
      </c>
      <c r="AX18" s="1450"/>
      <c r="AY18" s="1417"/>
      <c r="AZ18" s="1418"/>
      <c r="BA18" s="1418"/>
      <c r="BB18" s="1418"/>
      <c r="BC18" s="1418"/>
      <c r="BD18" s="1419"/>
    </row>
    <row r="19" spans="1:56" ht="39.950000000000003" customHeight="1" x14ac:dyDescent="0.4">
      <c r="A19" s="227"/>
      <c r="B19" s="246">
        <f t="shared" si="2"/>
        <v>7</v>
      </c>
      <c r="C19" s="1437"/>
      <c r="D19" s="1438"/>
      <c r="E19" s="1439"/>
      <c r="F19" s="1440"/>
      <c r="G19" s="1441"/>
      <c r="H19" s="1442"/>
      <c r="I19" s="1442"/>
      <c r="J19" s="1442"/>
      <c r="K19" s="1443"/>
      <c r="L19" s="1444"/>
      <c r="M19" s="1445"/>
      <c r="N19" s="1445"/>
      <c r="O19" s="1446"/>
      <c r="P19" s="245"/>
      <c r="Q19" s="244"/>
      <c r="R19" s="244"/>
      <c r="S19" s="244"/>
      <c r="T19" s="244"/>
      <c r="U19" s="244"/>
      <c r="V19" s="243"/>
      <c r="W19" s="245"/>
      <c r="X19" s="244"/>
      <c r="Y19" s="244"/>
      <c r="Z19" s="244"/>
      <c r="AA19" s="244"/>
      <c r="AB19" s="244"/>
      <c r="AC19" s="243"/>
      <c r="AD19" s="245"/>
      <c r="AE19" s="244"/>
      <c r="AF19" s="244"/>
      <c r="AG19" s="244"/>
      <c r="AH19" s="244"/>
      <c r="AI19" s="244"/>
      <c r="AJ19" s="243"/>
      <c r="AK19" s="245"/>
      <c r="AL19" s="244"/>
      <c r="AM19" s="244"/>
      <c r="AN19" s="244"/>
      <c r="AO19" s="244"/>
      <c r="AP19" s="244"/>
      <c r="AQ19" s="243"/>
      <c r="AR19" s="245"/>
      <c r="AS19" s="244"/>
      <c r="AT19" s="243"/>
      <c r="AU19" s="1447">
        <f>IF($AZ$3="４週",SUM(P19:AQ19),IF($AZ$3="暦月",SUM(P19:AT19),""))</f>
        <v>0</v>
      </c>
      <c r="AV19" s="1448"/>
      <c r="AW19" s="1449">
        <f t="shared" si="1"/>
        <v>0</v>
      </c>
      <c r="AX19" s="1450"/>
      <c r="AY19" s="1417"/>
      <c r="AZ19" s="1418"/>
      <c r="BA19" s="1418"/>
      <c r="BB19" s="1418"/>
      <c r="BC19" s="1418"/>
      <c r="BD19" s="1419"/>
    </row>
    <row r="20" spans="1:56" ht="39.950000000000003" customHeight="1" x14ac:dyDescent="0.4">
      <c r="A20" s="227"/>
      <c r="B20" s="246">
        <f t="shared" si="2"/>
        <v>8</v>
      </c>
      <c r="C20" s="1437"/>
      <c r="D20" s="1438"/>
      <c r="E20" s="1439"/>
      <c r="F20" s="1440"/>
      <c r="G20" s="1441"/>
      <c r="H20" s="1442"/>
      <c r="I20" s="1442"/>
      <c r="J20" s="1442"/>
      <c r="K20" s="1443"/>
      <c r="L20" s="1444"/>
      <c r="M20" s="1445"/>
      <c r="N20" s="1445"/>
      <c r="O20" s="1446"/>
      <c r="P20" s="245"/>
      <c r="Q20" s="244"/>
      <c r="R20" s="244"/>
      <c r="S20" s="244"/>
      <c r="T20" s="244"/>
      <c r="U20" s="244"/>
      <c r="V20" s="243"/>
      <c r="W20" s="245"/>
      <c r="X20" s="244"/>
      <c r="Y20" s="244"/>
      <c r="Z20" s="244"/>
      <c r="AA20" s="244"/>
      <c r="AB20" s="244"/>
      <c r="AC20" s="243"/>
      <c r="AD20" s="245"/>
      <c r="AE20" s="244"/>
      <c r="AF20" s="244"/>
      <c r="AG20" s="244"/>
      <c r="AH20" s="244"/>
      <c r="AI20" s="244"/>
      <c r="AJ20" s="243"/>
      <c r="AK20" s="245"/>
      <c r="AL20" s="244"/>
      <c r="AM20" s="244"/>
      <c r="AN20" s="244"/>
      <c r="AO20" s="244"/>
      <c r="AP20" s="244"/>
      <c r="AQ20" s="243"/>
      <c r="AR20" s="245"/>
      <c r="AS20" s="244"/>
      <c r="AT20" s="243"/>
      <c r="AU20" s="1447">
        <f t="shared" si="3"/>
        <v>0</v>
      </c>
      <c r="AV20" s="1448"/>
      <c r="AW20" s="1449">
        <f t="shared" si="1"/>
        <v>0</v>
      </c>
      <c r="AX20" s="1450"/>
      <c r="AY20" s="1417"/>
      <c r="AZ20" s="1418"/>
      <c r="BA20" s="1418"/>
      <c r="BB20" s="1418"/>
      <c r="BC20" s="1418"/>
      <c r="BD20" s="1419"/>
    </row>
    <row r="21" spans="1:56" ht="39.950000000000003" customHeight="1" x14ac:dyDescent="0.4">
      <c r="A21" s="227"/>
      <c r="B21" s="246">
        <f t="shared" si="2"/>
        <v>9</v>
      </c>
      <c r="C21" s="1437"/>
      <c r="D21" s="1438"/>
      <c r="E21" s="1439"/>
      <c r="F21" s="1440"/>
      <c r="G21" s="1441"/>
      <c r="H21" s="1442"/>
      <c r="I21" s="1442"/>
      <c r="J21" s="1442"/>
      <c r="K21" s="1443"/>
      <c r="L21" s="1444"/>
      <c r="M21" s="1445"/>
      <c r="N21" s="1445"/>
      <c r="O21" s="1446"/>
      <c r="P21" s="245"/>
      <c r="Q21" s="244"/>
      <c r="R21" s="244"/>
      <c r="S21" s="244"/>
      <c r="T21" s="244"/>
      <c r="U21" s="244"/>
      <c r="V21" s="243"/>
      <c r="W21" s="245"/>
      <c r="X21" s="244"/>
      <c r="Y21" s="244"/>
      <c r="Z21" s="244"/>
      <c r="AA21" s="244"/>
      <c r="AB21" s="244"/>
      <c r="AC21" s="243"/>
      <c r="AD21" s="245"/>
      <c r="AE21" s="244"/>
      <c r="AF21" s="244"/>
      <c r="AG21" s="244"/>
      <c r="AH21" s="244"/>
      <c r="AI21" s="244"/>
      <c r="AJ21" s="243"/>
      <c r="AK21" s="245"/>
      <c r="AL21" s="244"/>
      <c r="AM21" s="244"/>
      <c r="AN21" s="244"/>
      <c r="AO21" s="244"/>
      <c r="AP21" s="244"/>
      <c r="AQ21" s="243"/>
      <c r="AR21" s="245"/>
      <c r="AS21" s="244"/>
      <c r="AT21" s="243"/>
      <c r="AU21" s="1447">
        <f t="shared" si="3"/>
        <v>0</v>
      </c>
      <c r="AV21" s="1448"/>
      <c r="AW21" s="1449">
        <f t="shared" si="1"/>
        <v>0</v>
      </c>
      <c r="AX21" s="1450"/>
      <c r="AY21" s="1417"/>
      <c r="AZ21" s="1418"/>
      <c r="BA21" s="1418"/>
      <c r="BB21" s="1418"/>
      <c r="BC21" s="1418"/>
      <c r="BD21" s="1419"/>
    </row>
    <row r="22" spans="1:56" ht="39.950000000000003" customHeight="1" x14ac:dyDescent="0.4">
      <c r="A22" s="227"/>
      <c r="B22" s="246">
        <f t="shared" si="2"/>
        <v>10</v>
      </c>
      <c r="C22" s="1437"/>
      <c r="D22" s="1438"/>
      <c r="E22" s="1439"/>
      <c r="F22" s="1440"/>
      <c r="G22" s="1441"/>
      <c r="H22" s="1442"/>
      <c r="I22" s="1442"/>
      <c r="J22" s="1442"/>
      <c r="K22" s="1443"/>
      <c r="L22" s="1444"/>
      <c r="M22" s="1445"/>
      <c r="N22" s="1445"/>
      <c r="O22" s="1446"/>
      <c r="P22" s="245"/>
      <c r="Q22" s="244"/>
      <c r="R22" s="244"/>
      <c r="S22" s="244"/>
      <c r="T22" s="244"/>
      <c r="U22" s="244"/>
      <c r="V22" s="243"/>
      <c r="W22" s="245"/>
      <c r="X22" s="244"/>
      <c r="Y22" s="244"/>
      <c r="Z22" s="244"/>
      <c r="AA22" s="244"/>
      <c r="AB22" s="244"/>
      <c r="AC22" s="243"/>
      <c r="AD22" s="245"/>
      <c r="AE22" s="244"/>
      <c r="AF22" s="244"/>
      <c r="AG22" s="244"/>
      <c r="AH22" s="244"/>
      <c r="AI22" s="244"/>
      <c r="AJ22" s="243"/>
      <c r="AK22" s="245"/>
      <c r="AL22" s="244"/>
      <c r="AM22" s="244"/>
      <c r="AN22" s="244"/>
      <c r="AO22" s="244"/>
      <c r="AP22" s="244"/>
      <c r="AQ22" s="243"/>
      <c r="AR22" s="245"/>
      <c r="AS22" s="244"/>
      <c r="AT22" s="243"/>
      <c r="AU22" s="1447">
        <f t="shared" si="3"/>
        <v>0</v>
      </c>
      <c r="AV22" s="1448"/>
      <c r="AW22" s="1449">
        <f t="shared" si="1"/>
        <v>0</v>
      </c>
      <c r="AX22" s="1450"/>
      <c r="AY22" s="1417"/>
      <c r="AZ22" s="1418"/>
      <c r="BA22" s="1418"/>
      <c r="BB22" s="1418"/>
      <c r="BC22" s="1418"/>
      <c r="BD22" s="1419"/>
    </row>
    <row r="23" spans="1:56" ht="39.950000000000003" customHeight="1" x14ac:dyDescent="0.4">
      <c r="A23" s="227"/>
      <c r="B23" s="246">
        <f t="shared" si="2"/>
        <v>11</v>
      </c>
      <c r="C23" s="1437"/>
      <c r="D23" s="1438"/>
      <c r="E23" s="1439"/>
      <c r="F23" s="1440"/>
      <c r="G23" s="1441"/>
      <c r="H23" s="1442"/>
      <c r="I23" s="1442"/>
      <c r="J23" s="1442"/>
      <c r="K23" s="1443"/>
      <c r="L23" s="1444"/>
      <c r="M23" s="1445"/>
      <c r="N23" s="1445"/>
      <c r="O23" s="1446"/>
      <c r="P23" s="245"/>
      <c r="Q23" s="244"/>
      <c r="R23" s="244"/>
      <c r="S23" s="244"/>
      <c r="T23" s="244"/>
      <c r="U23" s="244"/>
      <c r="V23" s="243"/>
      <c r="W23" s="245"/>
      <c r="X23" s="244"/>
      <c r="Y23" s="244"/>
      <c r="Z23" s="244"/>
      <c r="AA23" s="244"/>
      <c r="AB23" s="244"/>
      <c r="AC23" s="243"/>
      <c r="AD23" s="245"/>
      <c r="AE23" s="244"/>
      <c r="AF23" s="244"/>
      <c r="AG23" s="244"/>
      <c r="AH23" s="244"/>
      <c r="AI23" s="244"/>
      <c r="AJ23" s="243"/>
      <c r="AK23" s="245"/>
      <c r="AL23" s="244"/>
      <c r="AM23" s="244"/>
      <c r="AN23" s="244"/>
      <c r="AO23" s="244"/>
      <c r="AP23" s="244"/>
      <c r="AQ23" s="243"/>
      <c r="AR23" s="245"/>
      <c r="AS23" s="244"/>
      <c r="AT23" s="243"/>
      <c r="AU23" s="1447">
        <f t="shared" si="3"/>
        <v>0</v>
      </c>
      <c r="AV23" s="1448"/>
      <c r="AW23" s="1449">
        <f t="shared" si="1"/>
        <v>0</v>
      </c>
      <c r="AX23" s="1450"/>
      <c r="AY23" s="1417"/>
      <c r="AZ23" s="1418"/>
      <c r="BA23" s="1418"/>
      <c r="BB23" s="1418"/>
      <c r="BC23" s="1418"/>
      <c r="BD23" s="1419"/>
    </row>
    <row r="24" spans="1:56" ht="39.950000000000003" customHeight="1" x14ac:dyDescent="0.4">
      <c r="A24" s="227"/>
      <c r="B24" s="246">
        <f t="shared" si="2"/>
        <v>12</v>
      </c>
      <c r="C24" s="1437"/>
      <c r="D24" s="1438"/>
      <c r="E24" s="1439"/>
      <c r="F24" s="1440"/>
      <c r="G24" s="1441"/>
      <c r="H24" s="1442"/>
      <c r="I24" s="1442"/>
      <c r="J24" s="1442"/>
      <c r="K24" s="1443"/>
      <c r="L24" s="1444"/>
      <c r="M24" s="1445"/>
      <c r="N24" s="1445"/>
      <c r="O24" s="1446"/>
      <c r="P24" s="245"/>
      <c r="Q24" s="244"/>
      <c r="R24" s="244"/>
      <c r="S24" s="244"/>
      <c r="T24" s="244"/>
      <c r="U24" s="244"/>
      <c r="V24" s="243"/>
      <c r="W24" s="245"/>
      <c r="X24" s="244"/>
      <c r="Y24" s="244"/>
      <c r="Z24" s="244"/>
      <c r="AA24" s="244"/>
      <c r="AB24" s="244"/>
      <c r="AC24" s="243"/>
      <c r="AD24" s="245"/>
      <c r="AE24" s="244"/>
      <c r="AF24" s="244"/>
      <c r="AG24" s="244"/>
      <c r="AH24" s="244"/>
      <c r="AI24" s="244"/>
      <c r="AJ24" s="243"/>
      <c r="AK24" s="245"/>
      <c r="AL24" s="244"/>
      <c r="AM24" s="244"/>
      <c r="AN24" s="244"/>
      <c r="AO24" s="244"/>
      <c r="AP24" s="244"/>
      <c r="AQ24" s="243"/>
      <c r="AR24" s="245"/>
      <c r="AS24" s="244"/>
      <c r="AT24" s="243"/>
      <c r="AU24" s="1447">
        <f t="shared" si="3"/>
        <v>0</v>
      </c>
      <c r="AV24" s="1448"/>
      <c r="AW24" s="1449">
        <f t="shared" si="1"/>
        <v>0</v>
      </c>
      <c r="AX24" s="1450"/>
      <c r="AY24" s="1417"/>
      <c r="AZ24" s="1418"/>
      <c r="BA24" s="1418"/>
      <c r="BB24" s="1418"/>
      <c r="BC24" s="1418"/>
      <c r="BD24" s="1419"/>
    </row>
    <row r="25" spans="1:56" ht="39.950000000000003" customHeight="1" x14ac:dyDescent="0.4">
      <c r="A25" s="227"/>
      <c r="B25" s="246">
        <f t="shared" si="2"/>
        <v>13</v>
      </c>
      <c r="C25" s="1437"/>
      <c r="D25" s="1438"/>
      <c r="E25" s="1439"/>
      <c r="F25" s="1440"/>
      <c r="G25" s="1441"/>
      <c r="H25" s="1442"/>
      <c r="I25" s="1442"/>
      <c r="J25" s="1442"/>
      <c r="K25" s="1443"/>
      <c r="L25" s="1444"/>
      <c r="M25" s="1445"/>
      <c r="N25" s="1445"/>
      <c r="O25" s="1446"/>
      <c r="P25" s="245"/>
      <c r="Q25" s="244"/>
      <c r="R25" s="244"/>
      <c r="S25" s="244"/>
      <c r="T25" s="244"/>
      <c r="U25" s="244"/>
      <c r="V25" s="243"/>
      <c r="W25" s="245"/>
      <c r="X25" s="244"/>
      <c r="Y25" s="244"/>
      <c r="Z25" s="244"/>
      <c r="AA25" s="244"/>
      <c r="AB25" s="244"/>
      <c r="AC25" s="243"/>
      <c r="AD25" s="245"/>
      <c r="AE25" s="244"/>
      <c r="AF25" s="244"/>
      <c r="AG25" s="244"/>
      <c r="AH25" s="244"/>
      <c r="AI25" s="244"/>
      <c r="AJ25" s="243"/>
      <c r="AK25" s="245"/>
      <c r="AL25" s="244"/>
      <c r="AM25" s="244"/>
      <c r="AN25" s="244"/>
      <c r="AO25" s="244"/>
      <c r="AP25" s="244"/>
      <c r="AQ25" s="243"/>
      <c r="AR25" s="245"/>
      <c r="AS25" s="244"/>
      <c r="AT25" s="243"/>
      <c r="AU25" s="1447">
        <f t="shared" si="3"/>
        <v>0</v>
      </c>
      <c r="AV25" s="1448"/>
      <c r="AW25" s="1449">
        <f t="shared" si="1"/>
        <v>0</v>
      </c>
      <c r="AX25" s="1450"/>
      <c r="AY25" s="1417"/>
      <c r="AZ25" s="1418"/>
      <c r="BA25" s="1418"/>
      <c r="BB25" s="1418"/>
      <c r="BC25" s="1418"/>
      <c r="BD25" s="1419"/>
    </row>
    <row r="26" spans="1:56" ht="39.950000000000003" customHeight="1" x14ac:dyDescent="0.4">
      <c r="A26" s="227"/>
      <c r="B26" s="246">
        <f t="shared" si="2"/>
        <v>14</v>
      </c>
      <c r="C26" s="1437"/>
      <c r="D26" s="1438"/>
      <c r="E26" s="1439"/>
      <c r="F26" s="1440"/>
      <c r="G26" s="1441"/>
      <c r="H26" s="1442"/>
      <c r="I26" s="1442"/>
      <c r="J26" s="1442"/>
      <c r="K26" s="1443"/>
      <c r="L26" s="1444"/>
      <c r="M26" s="1445"/>
      <c r="N26" s="1445"/>
      <c r="O26" s="1446"/>
      <c r="P26" s="245"/>
      <c r="Q26" s="244"/>
      <c r="R26" s="244"/>
      <c r="S26" s="244"/>
      <c r="T26" s="244"/>
      <c r="U26" s="244"/>
      <c r="V26" s="243"/>
      <c r="W26" s="245"/>
      <c r="X26" s="244"/>
      <c r="Y26" s="244"/>
      <c r="Z26" s="244"/>
      <c r="AA26" s="244"/>
      <c r="AB26" s="244"/>
      <c r="AC26" s="243"/>
      <c r="AD26" s="245"/>
      <c r="AE26" s="244"/>
      <c r="AF26" s="244"/>
      <c r="AG26" s="244"/>
      <c r="AH26" s="244"/>
      <c r="AI26" s="244"/>
      <c r="AJ26" s="243"/>
      <c r="AK26" s="245"/>
      <c r="AL26" s="244"/>
      <c r="AM26" s="244"/>
      <c r="AN26" s="244"/>
      <c r="AO26" s="244"/>
      <c r="AP26" s="244"/>
      <c r="AQ26" s="243"/>
      <c r="AR26" s="245"/>
      <c r="AS26" s="244"/>
      <c r="AT26" s="243"/>
      <c r="AU26" s="1447">
        <f t="shared" si="3"/>
        <v>0</v>
      </c>
      <c r="AV26" s="1448"/>
      <c r="AW26" s="1449">
        <f t="shared" si="1"/>
        <v>0</v>
      </c>
      <c r="AX26" s="1450"/>
      <c r="AY26" s="1417"/>
      <c r="AZ26" s="1418"/>
      <c r="BA26" s="1418"/>
      <c r="BB26" s="1418"/>
      <c r="BC26" s="1418"/>
      <c r="BD26" s="1419"/>
    </row>
    <row r="27" spans="1:56" ht="39.950000000000003" customHeight="1" x14ac:dyDescent="0.4">
      <c r="A27" s="227"/>
      <c r="B27" s="246">
        <f t="shared" si="2"/>
        <v>15</v>
      </c>
      <c r="C27" s="1437"/>
      <c r="D27" s="1438"/>
      <c r="E27" s="1439"/>
      <c r="F27" s="1440"/>
      <c r="G27" s="1441"/>
      <c r="H27" s="1442"/>
      <c r="I27" s="1442"/>
      <c r="J27" s="1442"/>
      <c r="K27" s="1443"/>
      <c r="L27" s="1444"/>
      <c r="M27" s="1445"/>
      <c r="N27" s="1445"/>
      <c r="O27" s="1446"/>
      <c r="P27" s="245"/>
      <c r="Q27" s="244"/>
      <c r="R27" s="244"/>
      <c r="S27" s="244"/>
      <c r="T27" s="244"/>
      <c r="U27" s="244"/>
      <c r="V27" s="243"/>
      <c r="W27" s="245"/>
      <c r="X27" s="244"/>
      <c r="Y27" s="244"/>
      <c r="Z27" s="244"/>
      <c r="AA27" s="244"/>
      <c r="AB27" s="244"/>
      <c r="AC27" s="243"/>
      <c r="AD27" s="245"/>
      <c r="AE27" s="244"/>
      <c r="AF27" s="244"/>
      <c r="AG27" s="244"/>
      <c r="AH27" s="244"/>
      <c r="AI27" s="244"/>
      <c r="AJ27" s="243"/>
      <c r="AK27" s="245"/>
      <c r="AL27" s="244"/>
      <c r="AM27" s="244"/>
      <c r="AN27" s="244"/>
      <c r="AO27" s="244"/>
      <c r="AP27" s="244"/>
      <c r="AQ27" s="243"/>
      <c r="AR27" s="245"/>
      <c r="AS27" s="244"/>
      <c r="AT27" s="243"/>
      <c r="AU27" s="1447">
        <f t="shared" si="3"/>
        <v>0</v>
      </c>
      <c r="AV27" s="1448"/>
      <c r="AW27" s="1449">
        <f t="shared" si="1"/>
        <v>0</v>
      </c>
      <c r="AX27" s="1450"/>
      <c r="AY27" s="1417"/>
      <c r="AZ27" s="1418"/>
      <c r="BA27" s="1418"/>
      <c r="BB27" s="1418"/>
      <c r="BC27" s="1418"/>
      <c r="BD27" s="1419"/>
    </row>
    <row r="28" spans="1:56" ht="39.950000000000003" customHeight="1" x14ac:dyDescent="0.4">
      <c r="A28" s="227"/>
      <c r="B28" s="246">
        <f t="shared" si="2"/>
        <v>16</v>
      </c>
      <c r="C28" s="1437"/>
      <c r="D28" s="1438"/>
      <c r="E28" s="1439"/>
      <c r="F28" s="1440"/>
      <c r="G28" s="1441"/>
      <c r="H28" s="1442"/>
      <c r="I28" s="1442"/>
      <c r="J28" s="1442"/>
      <c r="K28" s="1443"/>
      <c r="L28" s="1444"/>
      <c r="M28" s="1445"/>
      <c r="N28" s="1445"/>
      <c r="O28" s="1446"/>
      <c r="P28" s="245"/>
      <c r="Q28" s="244"/>
      <c r="R28" s="244"/>
      <c r="S28" s="244"/>
      <c r="T28" s="244"/>
      <c r="U28" s="244"/>
      <c r="V28" s="243"/>
      <c r="W28" s="245"/>
      <c r="X28" s="244"/>
      <c r="Y28" s="244"/>
      <c r="Z28" s="244"/>
      <c r="AA28" s="244"/>
      <c r="AB28" s="244"/>
      <c r="AC28" s="243"/>
      <c r="AD28" s="245"/>
      <c r="AE28" s="244"/>
      <c r="AF28" s="244"/>
      <c r="AG28" s="244"/>
      <c r="AH28" s="244"/>
      <c r="AI28" s="244"/>
      <c r="AJ28" s="243"/>
      <c r="AK28" s="245"/>
      <c r="AL28" s="244"/>
      <c r="AM28" s="244"/>
      <c r="AN28" s="244"/>
      <c r="AO28" s="244"/>
      <c r="AP28" s="244"/>
      <c r="AQ28" s="243"/>
      <c r="AR28" s="245"/>
      <c r="AS28" s="244"/>
      <c r="AT28" s="243"/>
      <c r="AU28" s="1447">
        <f t="shared" si="3"/>
        <v>0</v>
      </c>
      <c r="AV28" s="1448"/>
      <c r="AW28" s="1449">
        <f t="shared" si="1"/>
        <v>0</v>
      </c>
      <c r="AX28" s="1450"/>
      <c r="AY28" s="1417"/>
      <c r="AZ28" s="1418"/>
      <c r="BA28" s="1418"/>
      <c r="BB28" s="1418"/>
      <c r="BC28" s="1418"/>
      <c r="BD28" s="1419"/>
    </row>
    <row r="29" spans="1:56" ht="39.950000000000003" customHeight="1" x14ac:dyDescent="0.4">
      <c r="A29" s="227"/>
      <c r="B29" s="246">
        <f t="shared" si="2"/>
        <v>17</v>
      </c>
      <c r="C29" s="1437"/>
      <c r="D29" s="1438"/>
      <c r="E29" s="1439"/>
      <c r="F29" s="1440"/>
      <c r="G29" s="1441"/>
      <c r="H29" s="1442"/>
      <c r="I29" s="1442"/>
      <c r="J29" s="1442"/>
      <c r="K29" s="1443"/>
      <c r="L29" s="1444"/>
      <c r="M29" s="1445"/>
      <c r="N29" s="1445"/>
      <c r="O29" s="1446"/>
      <c r="P29" s="245"/>
      <c r="Q29" s="244"/>
      <c r="R29" s="244"/>
      <c r="S29" s="244"/>
      <c r="T29" s="244"/>
      <c r="U29" s="244"/>
      <c r="V29" s="243"/>
      <c r="W29" s="245"/>
      <c r="X29" s="244"/>
      <c r="Y29" s="244"/>
      <c r="Z29" s="244"/>
      <c r="AA29" s="244"/>
      <c r="AB29" s="244"/>
      <c r="AC29" s="243"/>
      <c r="AD29" s="245"/>
      <c r="AE29" s="244"/>
      <c r="AF29" s="244"/>
      <c r="AG29" s="244"/>
      <c r="AH29" s="244"/>
      <c r="AI29" s="244"/>
      <c r="AJ29" s="243"/>
      <c r="AK29" s="245"/>
      <c r="AL29" s="244"/>
      <c r="AM29" s="244"/>
      <c r="AN29" s="244"/>
      <c r="AO29" s="244"/>
      <c r="AP29" s="244"/>
      <c r="AQ29" s="243"/>
      <c r="AR29" s="245"/>
      <c r="AS29" s="244"/>
      <c r="AT29" s="243"/>
      <c r="AU29" s="1447">
        <f t="shared" si="3"/>
        <v>0</v>
      </c>
      <c r="AV29" s="1448"/>
      <c r="AW29" s="1449">
        <f t="shared" si="1"/>
        <v>0</v>
      </c>
      <c r="AX29" s="1450"/>
      <c r="AY29" s="1417"/>
      <c r="AZ29" s="1418"/>
      <c r="BA29" s="1418"/>
      <c r="BB29" s="1418"/>
      <c r="BC29" s="1418"/>
      <c r="BD29" s="1419"/>
    </row>
    <row r="30" spans="1:56" ht="39.950000000000003" customHeight="1" thickBot="1" x14ac:dyDescent="0.45">
      <c r="A30" s="227"/>
      <c r="B30" s="242">
        <f t="shared" si="2"/>
        <v>18</v>
      </c>
      <c r="C30" s="1420"/>
      <c r="D30" s="1421"/>
      <c r="E30" s="1422"/>
      <c r="F30" s="1423"/>
      <c r="G30" s="1424"/>
      <c r="H30" s="1425"/>
      <c r="I30" s="1425"/>
      <c r="J30" s="1425"/>
      <c r="K30" s="1426"/>
      <c r="L30" s="1427"/>
      <c r="M30" s="1428"/>
      <c r="N30" s="1428"/>
      <c r="O30" s="1429"/>
      <c r="P30" s="241"/>
      <c r="Q30" s="240"/>
      <c r="R30" s="240"/>
      <c r="S30" s="240"/>
      <c r="T30" s="240"/>
      <c r="U30" s="240"/>
      <c r="V30" s="239"/>
      <c r="W30" s="241"/>
      <c r="X30" s="240"/>
      <c r="Y30" s="240"/>
      <c r="Z30" s="240"/>
      <c r="AA30" s="240"/>
      <c r="AB30" s="240"/>
      <c r="AC30" s="239"/>
      <c r="AD30" s="241"/>
      <c r="AE30" s="240"/>
      <c r="AF30" s="240"/>
      <c r="AG30" s="240"/>
      <c r="AH30" s="240"/>
      <c r="AI30" s="240"/>
      <c r="AJ30" s="239"/>
      <c r="AK30" s="241"/>
      <c r="AL30" s="240"/>
      <c r="AM30" s="240"/>
      <c r="AN30" s="240"/>
      <c r="AO30" s="240"/>
      <c r="AP30" s="240"/>
      <c r="AQ30" s="239"/>
      <c r="AR30" s="241"/>
      <c r="AS30" s="240"/>
      <c r="AT30" s="239"/>
      <c r="AU30" s="1430">
        <f t="shared" si="3"/>
        <v>0</v>
      </c>
      <c r="AV30" s="1431"/>
      <c r="AW30" s="1432">
        <f t="shared" si="1"/>
        <v>0</v>
      </c>
      <c r="AX30" s="1433"/>
      <c r="AY30" s="1434"/>
      <c r="AZ30" s="1435"/>
      <c r="BA30" s="1435"/>
      <c r="BB30" s="1435"/>
      <c r="BC30" s="1435"/>
      <c r="BD30" s="1436"/>
    </row>
    <row r="31" spans="1:56" ht="20.25" customHeight="1" x14ac:dyDescent="0.4">
      <c r="A31" s="227"/>
      <c r="B31" s="227"/>
      <c r="C31" s="585"/>
      <c r="D31" s="586"/>
      <c r="E31" s="587"/>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588"/>
      <c r="AD31" s="231"/>
      <c r="AE31" s="231"/>
      <c r="AF31" s="231"/>
      <c r="AG31" s="231"/>
      <c r="AH31" s="231"/>
      <c r="AI31" s="231"/>
      <c r="AJ31" s="231"/>
      <c r="AK31" s="231"/>
      <c r="AL31" s="231"/>
      <c r="AM31" s="231"/>
      <c r="AN31" s="231"/>
      <c r="AO31" s="231"/>
      <c r="AP31" s="231"/>
      <c r="AQ31" s="231"/>
      <c r="AR31" s="231"/>
      <c r="AS31" s="231"/>
      <c r="AT31" s="231"/>
      <c r="AU31" s="231"/>
      <c r="AV31" s="227"/>
      <c r="AW31" s="227"/>
      <c r="AX31" s="227"/>
      <c r="AY31" s="227"/>
      <c r="AZ31" s="227"/>
      <c r="BA31" s="227"/>
      <c r="BB31" s="227"/>
      <c r="BC31" s="227"/>
      <c r="BD31" s="227"/>
    </row>
    <row r="32" spans="1:56" ht="20.25" customHeight="1" x14ac:dyDescent="0.4">
      <c r="A32" s="227"/>
      <c r="B32" s="227"/>
      <c r="C32" s="162" t="s">
        <v>214</v>
      </c>
      <c r="D32" s="586"/>
      <c r="E32" s="587"/>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588"/>
      <c r="AD32" s="231"/>
      <c r="AE32" s="231"/>
      <c r="AF32" s="231"/>
      <c r="AG32" s="231"/>
      <c r="AH32" s="231"/>
      <c r="AI32" s="231"/>
      <c r="AJ32" s="231"/>
      <c r="AK32" s="231"/>
      <c r="AL32" s="231"/>
      <c r="AM32" s="231"/>
      <c r="AN32" s="231"/>
      <c r="AO32" s="231"/>
      <c r="AP32" s="231"/>
      <c r="AQ32" s="231"/>
      <c r="AR32" s="231"/>
      <c r="AS32" s="231"/>
      <c r="AT32" s="231"/>
      <c r="AU32" s="231"/>
      <c r="AV32" s="227"/>
      <c r="AW32" s="227"/>
      <c r="AX32" s="227"/>
      <c r="AY32" s="227"/>
      <c r="AZ32" s="227"/>
      <c r="BA32" s="227"/>
      <c r="BB32" s="227"/>
      <c r="BC32" s="227"/>
      <c r="BD32" s="227"/>
    </row>
    <row r="33" spans="1:56" ht="20.25" customHeight="1" x14ac:dyDescent="0.4">
      <c r="A33" s="227"/>
      <c r="B33" s="227"/>
      <c r="C33" s="162" t="s">
        <v>213</v>
      </c>
      <c r="D33" s="230"/>
      <c r="E33" s="230"/>
      <c r="F33" s="228"/>
      <c r="G33" s="228"/>
      <c r="H33" s="228"/>
      <c r="I33" s="228"/>
      <c r="J33" s="228"/>
      <c r="K33" s="228"/>
      <c r="L33" s="228"/>
      <c r="M33" s="228"/>
      <c r="N33" s="228"/>
      <c r="O33" s="228"/>
      <c r="P33" s="228"/>
      <c r="Q33" s="228" t="s">
        <v>212</v>
      </c>
      <c r="R33" s="228"/>
      <c r="S33" s="228"/>
      <c r="T33" s="228"/>
      <c r="U33" s="228"/>
      <c r="V33" s="228"/>
      <c r="W33" s="228"/>
      <c r="X33" s="228"/>
      <c r="Y33" s="228"/>
      <c r="Z33" s="228"/>
      <c r="AA33" s="229"/>
      <c r="AB33" s="228"/>
      <c r="AC33" s="228"/>
      <c r="AD33" s="228"/>
      <c r="AE33" s="228"/>
      <c r="AF33" s="228"/>
      <c r="AG33" s="228"/>
      <c r="AH33" s="228"/>
      <c r="AI33" s="228" t="s">
        <v>211</v>
      </c>
      <c r="AJ33" s="228"/>
      <c r="AK33" s="228"/>
      <c r="AL33" s="228"/>
      <c r="AM33" s="228"/>
      <c r="AN33" s="228"/>
      <c r="AO33" s="232"/>
      <c r="AP33" s="232"/>
      <c r="AQ33" s="232"/>
      <c r="AR33" s="232"/>
      <c r="AS33" s="233"/>
      <c r="AT33" s="232"/>
      <c r="AU33" s="232"/>
      <c r="AV33" s="232"/>
      <c r="AW33" s="232"/>
      <c r="AX33" s="227"/>
      <c r="AY33" s="227"/>
      <c r="AZ33" s="227"/>
      <c r="BA33" s="227"/>
      <c r="BB33" s="227"/>
      <c r="BC33" s="227"/>
      <c r="BD33" s="227"/>
    </row>
    <row r="34" spans="1:56" ht="20.25" customHeight="1" x14ac:dyDescent="0.4">
      <c r="A34" s="227"/>
      <c r="B34" s="227"/>
      <c r="C34" s="162" t="s">
        <v>210</v>
      </c>
      <c r="D34" s="230"/>
      <c r="E34" s="230"/>
      <c r="F34" s="228"/>
      <c r="G34" s="228"/>
      <c r="H34" s="228"/>
      <c r="I34" s="228"/>
      <c r="J34" s="228"/>
      <c r="K34" s="228"/>
      <c r="L34" s="1415" t="s">
        <v>209</v>
      </c>
      <c r="M34" s="1415"/>
      <c r="N34" s="228"/>
      <c r="O34" s="228"/>
      <c r="P34" s="228"/>
      <c r="Q34" s="228"/>
      <c r="R34" s="1397" t="s">
        <v>208</v>
      </c>
      <c r="S34" s="1397"/>
      <c r="T34" s="1397" t="s">
        <v>207</v>
      </c>
      <c r="U34" s="1397"/>
      <c r="V34" s="1397"/>
      <c r="W34" s="1397"/>
      <c r="X34" s="228"/>
      <c r="Y34" s="1416" t="s">
        <v>206</v>
      </c>
      <c r="Z34" s="1416"/>
      <c r="AA34" s="1416"/>
      <c r="AB34" s="1416"/>
      <c r="AC34" s="162"/>
      <c r="AD34" s="162"/>
      <c r="AE34" s="453" t="s">
        <v>181</v>
      </c>
      <c r="AF34" s="453"/>
      <c r="AG34" s="228"/>
      <c r="AH34" s="228"/>
      <c r="AI34" s="1383" t="s">
        <v>6</v>
      </c>
      <c r="AJ34" s="1384"/>
      <c r="AK34" s="1383" t="s">
        <v>7</v>
      </c>
      <c r="AL34" s="1396"/>
      <c r="AM34" s="1396"/>
      <c r="AN34" s="1384"/>
      <c r="AO34" s="232"/>
      <c r="AP34" s="232"/>
      <c r="AQ34" s="232"/>
      <c r="AR34" s="232"/>
      <c r="AS34" s="1369"/>
      <c r="AT34" s="1369"/>
      <c r="AU34" s="232"/>
      <c r="AV34" s="232"/>
      <c r="AW34" s="232"/>
      <c r="AX34" s="227"/>
      <c r="AY34" s="227"/>
      <c r="AZ34" s="227"/>
      <c r="BA34" s="227"/>
      <c r="BB34" s="227"/>
      <c r="BC34" s="227"/>
      <c r="BD34" s="227"/>
    </row>
    <row r="35" spans="1:56" ht="20.25" customHeight="1" x14ac:dyDescent="0.4">
      <c r="A35" s="227"/>
      <c r="B35" s="227"/>
      <c r="C35" s="1404"/>
      <c r="D35" s="1405"/>
      <c r="E35" s="1406"/>
      <c r="F35" s="1451">
        <f>IF(AB2=1,10,IF(AB2=2,11,IF(AB2=3,12,AB2-3)))</f>
        <v>1</v>
      </c>
      <c r="G35" s="1452"/>
      <c r="H35" s="1451">
        <f>IF(AB2=1,11,IF(AB2=2,12,AB2-2))</f>
        <v>2</v>
      </c>
      <c r="I35" s="1452"/>
      <c r="J35" s="1451">
        <f>IF(AB2=1,12,AB2-1)</f>
        <v>3</v>
      </c>
      <c r="K35" s="1452"/>
      <c r="L35" s="1383" t="s">
        <v>177</v>
      </c>
      <c r="M35" s="1384"/>
      <c r="N35" s="228"/>
      <c r="O35" s="228"/>
      <c r="P35" s="228"/>
      <c r="Q35" s="228"/>
      <c r="R35" s="1370"/>
      <c r="S35" s="1370"/>
      <c r="T35" s="1370" t="s">
        <v>205</v>
      </c>
      <c r="U35" s="1370"/>
      <c r="V35" s="1370" t="s">
        <v>204</v>
      </c>
      <c r="W35" s="1370"/>
      <c r="X35" s="228"/>
      <c r="Y35" s="1370" t="s">
        <v>205</v>
      </c>
      <c r="Z35" s="1370"/>
      <c r="AA35" s="1370" t="s">
        <v>204</v>
      </c>
      <c r="AB35" s="1370"/>
      <c r="AC35" s="162"/>
      <c r="AD35" s="162"/>
      <c r="AE35" s="453" t="s">
        <v>203</v>
      </c>
      <c r="AF35" s="453"/>
      <c r="AG35" s="228"/>
      <c r="AH35" s="228"/>
      <c r="AI35" s="1383" t="s">
        <v>8</v>
      </c>
      <c r="AJ35" s="1384"/>
      <c r="AK35" s="1383" t="s">
        <v>79</v>
      </c>
      <c r="AL35" s="1396"/>
      <c r="AM35" s="1396"/>
      <c r="AN35" s="1384"/>
      <c r="AO35" s="456"/>
      <c r="AP35" s="456"/>
      <c r="AQ35" s="232"/>
      <c r="AR35" s="457"/>
      <c r="AS35" s="1408"/>
      <c r="AT35" s="1408"/>
      <c r="AU35" s="232"/>
      <c r="AV35" s="232"/>
      <c r="AW35" s="232"/>
      <c r="AX35" s="227"/>
      <c r="AY35" s="227"/>
      <c r="AZ35" s="227"/>
      <c r="BA35" s="227"/>
      <c r="BB35" s="227"/>
      <c r="BC35" s="227"/>
      <c r="BD35" s="227"/>
    </row>
    <row r="36" spans="1:56" ht="20.25" customHeight="1" x14ac:dyDescent="0.4">
      <c r="A36" s="227"/>
      <c r="B36" s="227"/>
      <c r="C36" s="1404" t="s">
        <v>202</v>
      </c>
      <c r="D36" s="1405"/>
      <c r="E36" s="1406"/>
      <c r="F36" s="1414"/>
      <c r="G36" s="1414"/>
      <c r="H36" s="1414"/>
      <c r="I36" s="1414"/>
      <c r="J36" s="1414"/>
      <c r="K36" s="1414"/>
      <c r="L36" s="1407">
        <f>SUM(F36:K36)</f>
        <v>0</v>
      </c>
      <c r="M36" s="1407"/>
      <c r="N36" s="228"/>
      <c r="O36" s="228"/>
      <c r="P36" s="228"/>
      <c r="Q36" s="228"/>
      <c r="R36" s="1383" t="s">
        <v>8</v>
      </c>
      <c r="S36" s="1384"/>
      <c r="T36" s="1365">
        <f>SUMIFS($AU$13:$AV$30,$C$13:$D$30,"訪問介護員",$E$13:$F$30,"A")+SUMIFS($AU$13:$AV$30,$C$13:$D$30,"サービス提供責任者",$E$13:$F$30,"A")</f>
        <v>0</v>
      </c>
      <c r="U36" s="1366"/>
      <c r="V36" s="1385">
        <f>SUMIFS($AW$13:$AX$30,$C$13:$D$30,"訪問介護員",$E$13:$F$30,"A")+SUMIFS($AW$13:$AX$30,$C$13:$D$30,"サービス提供責任者",$E$13:$F$30,"A")</f>
        <v>0</v>
      </c>
      <c r="W36" s="1386"/>
      <c r="X36" s="228"/>
      <c r="Y36" s="1398">
        <v>0</v>
      </c>
      <c r="Z36" s="1399"/>
      <c r="AA36" s="1402">
        <v>0</v>
      </c>
      <c r="AB36" s="1403"/>
      <c r="AC36" s="162"/>
      <c r="AD36" s="162"/>
      <c r="AE36" s="1398">
        <v>0</v>
      </c>
      <c r="AF36" s="1399"/>
      <c r="AG36" s="228"/>
      <c r="AH36" s="228"/>
      <c r="AI36" s="1383" t="s">
        <v>9</v>
      </c>
      <c r="AJ36" s="1384"/>
      <c r="AK36" s="1383" t="s">
        <v>80</v>
      </c>
      <c r="AL36" s="1396"/>
      <c r="AM36" s="1396"/>
      <c r="AN36" s="1384"/>
      <c r="AO36" s="457"/>
      <c r="AP36" s="232"/>
      <c r="AQ36" s="1409"/>
      <c r="AR36" s="1409"/>
      <c r="AS36" s="1409"/>
      <c r="AT36" s="1409"/>
      <c r="AU36" s="232"/>
      <c r="AV36" s="232"/>
      <c r="AW36" s="232"/>
      <c r="AX36" s="227"/>
      <c r="AY36" s="227"/>
      <c r="AZ36" s="227"/>
      <c r="BA36" s="227"/>
      <c r="BB36" s="227"/>
      <c r="BC36" s="227"/>
      <c r="BD36" s="227"/>
    </row>
    <row r="37" spans="1:56" ht="20.25" customHeight="1" x14ac:dyDescent="0.4">
      <c r="A37" s="227"/>
      <c r="B37" s="227"/>
      <c r="C37" s="1404" t="s">
        <v>201</v>
      </c>
      <c r="D37" s="1405"/>
      <c r="E37" s="1406"/>
      <c r="F37" s="1410"/>
      <c r="G37" s="1411"/>
      <c r="H37" s="1410"/>
      <c r="I37" s="1411"/>
      <c r="J37" s="1410"/>
      <c r="K37" s="1411"/>
      <c r="L37" s="1412">
        <f>SUM(F37:K37)</f>
        <v>0</v>
      </c>
      <c r="M37" s="1413"/>
      <c r="N37" s="228"/>
      <c r="O37" s="228"/>
      <c r="P37" s="228"/>
      <c r="Q37" s="228"/>
      <c r="R37" s="1383" t="s">
        <v>9</v>
      </c>
      <c r="S37" s="1384"/>
      <c r="T37" s="1365">
        <f>SUMIFS($AU$13:$AV$30,$C$13:$D$30,"訪問介護員",$E$13:$F$30,"B")+SUMIFS($AU$13:$AV$30,$C$13:$D$30,"サービス提供責任者",$E$13:$F$30,"B")</f>
        <v>0</v>
      </c>
      <c r="U37" s="1366"/>
      <c r="V37" s="1385">
        <f>SUMIFS($AW$13:$AX$30,$C$13:$D$30,"訪問介護員",$E$13:$F$30,"B")+SUMIFS($AW$13:$AX$30,$C$13:$D$30,"サービス提供責任者",$E$13:$F$30,"B")</f>
        <v>0</v>
      </c>
      <c r="W37" s="1386"/>
      <c r="X37" s="228"/>
      <c r="Y37" s="1398">
        <v>0</v>
      </c>
      <c r="Z37" s="1399"/>
      <c r="AA37" s="1402">
        <v>0</v>
      </c>
      <c r="AB37" s="1403"/>
      <c r="AC37" s="162"/>
      <c r="AD37" s="162"/>
      <c r="AE37" s="1398">
        <v>0</v>
      </c>
      <c r="AF37" s="1399"/>
      <c r="AG37" s="228"/>
      <c r="AH37" s="228"/>
      <c r="AI37" s="1383" t="s">
        <v>10</v>
      </c>
      <c r="AJ37" s="1384"/>
      <c r="AK37" s="1383" t="s">
        <v>81</v>
      </c>
      <c r="AL37" s="1396"/>
      <c r="AM37" s="1396"/>
      <c r="AN37" s="1384"/>
      <c r="AO37" s="457"/>
      <c r="AP37" s="232"/>
      <c r="AQ37" s="1368"/>
      <c r="AR37" s="1368"/>
      <c r="AS37" s="1368"/>
      <c r="AT37" s="1368"/>
      <c r="AU37" s="232"/>
      <c r="AV37" s="232"/>
      <c r="AW37" s="232"/>
      <c r="AX37" s="227"/>
      <c r="AY37" s="227"/>
      <c r="AZ37" s="227"/>
      <c r="BA37" s="227"/>
      <c r="BB37" s="227"/>
      <c r="BC37" s="227"/>
      <c r="BD37" s="227"/>
    </row>
    <row r="38" spans="1:56" ht="20.25" customHeight="1" x14ac:dyDescent="0.4">
      <c r="A38" s="227"/>
      <c r="B38" s="227"/>
      <c r="C38" s="1404" t="s">
        <v>177</v>
      </c>
      <c r="D38" s="1405"/>
      <c r="E38" s="1406"/>
      <c r="F38" s="1407">
        <f>SUM(F36:G37)</f>
        <v>0</v>
      </c>
      <c r="G38" s="1407"/>
      <c r="H38" s="1407">
        <f>SUM(H36:I37)</f>
        <v>0</v>
      </c>
      <c r="I38" s="1407"/>
      <c r="J38" s="1407">
        <f>SUM(J36:K37)</f>
        <v>0</v>
      </c>
      <c r="K38" s="1407"/>
      <c r="L38" s="1407">
        <f>SUM(L36:M37)</f>
        <v>0</v>
      </c>
      <c r="M38" s="1407"/>
      <c r="N38" s="228"/>
      <c r="O38" s="228"/>
      <c r="P38" s="228"/>
      <c r="Q38" s="228"/>
      <c r="R38" s="1383" t="s">
        <v>10</v>
      </c>
      <c r="S38" s="1384"/>
      <c r="T38" s="1365">
        <f>SUMIFS($AU$13:$AV$30,$C$13:$D$30,"訪問介護員",$E$13:$F$30,"C")+SUMIFS($AU$13:$AV$30,$C$13:$D$30,"サービス提供責任者",$E$13:$F$30,"C")</f>
        <v>0</v>
      </c>
      <c r="U38" s="1366"/>
      <c r="V38" s="1385">
        <f>SUMIFS($AW$13:$AX$30,$C$13:$D$30,"訪問介護員",$E$13:$F$30,"C")+SUMIFS($AW$13:$AX$30,$C$13:$D$30,"サービス提供責任者",$E$13:$F$30,"C")</f>
        <v>0</v>
      </c>
      <c r="W38" s="1386"/>
      <c r="X38" s="228"/>
      <c r="Y38" s="1398">
        <v>0</v>
      </c>
      <c r="Z38" s="1399"/>
      <c r="AA38" s="1400">
        <v>0</v>
      </c>
      <c r="AB38" s="1401"/>
      <c r="AC38" s="162"/>
      <c r="AD38" s="162"/>
      <c r="AE38" s="1365" t="s">
        <v>63</v>
      </c>
      <c r="AF38" s="1366"/>
      <c r="AG38" s="228"/>
      <c r="AH38" s="228"/>
      <c r="AI38" s="1383" t="s">
        <v>11</v>
      </c>
      <c r="AJ38" s="1384"/>
      <c r="AK38" s="1383" t="s">
        <v>200</v>
      </c>
      <c r="AL38" s="1396"/>
      <c r="AM38" s="1396"/>
      <c r="AN38" s="1384"/>
      <c r="AO38" s="458"/>
      <c r="AP38" s="232"/>
      <c r="AQ38" s="1380"/>
      <c r="AR38" s="1380"/>
      <c r="AS38" s="1377"/>
      <c r="AT38" s="1377"/>
      <c r="AU38" s="232"/>
      <c r="AV38" s="232"/>
      <c r="AW38" s="232"/>
      <c r="AX38" s="227"/>
      <c r="AY38" s="227"/>
      <c r="AZ38" s="227"/>
      <c r="BA38" s="227"/>
      <c r="BB38" s="227"/>
      <c r="BC38" s="227"/>
      <c r="BD38" s="227"/>
    </row>
    <row r="39" spans="1:56" ht="20.25" customHeight="1" x14ac:dyDescent="0.4">
      <c r="A39" s="227"/>
      <c r="B39" s="227"/>
      <c r="L39" s="453" t="s">
        <v>199</v>
      </c>
      <c r="M39" s="453"/>
      <c r="N39" s="1397"/>
      <c r="O39" s="1397"/>
      <c r="P39" s="228"/>
      <c r="Q39" s="228"/>
      <c r="R39" s="1383" t="s">
        <v>11</v>
      </c>
      <c r="S39" s="1384"/>
      <c r="T39" s="1365">
        <f>SUMIFS($AU$13:$AV$30,$C$13:$D$30,"訪問介護員",$E$13:$F$30,"D")+SUMIFS($AU$13:$AV$30,$C$13:$D$30,"サービス提供責任者",$E$13:$F$30,"D")</f>
        <v>0</v>
      </c>
      <c r="U39" s="1366"/>
      <c r="V39" s="1385">
        <f>SUMIFS($AW$13:$AX$30,$C$13:$D$30,"訪問介護員",$E$13:$F$30,"D")+SUMIFS($AW$13:$AX$30,$C$13:$D$30,"サービス提供責任者",$E$13:$F$30,"D")</f>
        <v>0</v>
      </c>
      <c r="W39" s="1386"/>
      <c r="X39" s="228"/>
      <c r="Y39" s="1398">
        <v>0</v>
      </c>
      <c r="Z39" s="1399"/>
      <c r="AA39" s="1400">
        <v>0</v>
      </c>
      <c r="AB39" s="1401"/>
      <c r="AC39" s="162"/>
      <c r="AD39" s="162"/>
      <c r="AE39" s="1365" t="s">
        <v>63</v>
      </c>
      <c r="AF39" s="1366"/>
      <c r="AG39" s="228"/>
      <c r="AH39" s="228"/>
      <c r="AI39" s="228"/>
      <c r="AJ39" s="1368"/>
      <c r="AK39" s="1368"/>
      <c r="AL39" s="1380"/>
      <c r="AM39" s="1380"/>
      <c r="AN39" s="1377"/>
      <c r="AO39" s="1377"/>
      <c r="AP39" s="232"/>
      <c r="AQ39" s="1380"/>
      <c r="AR39" s="1380"/>
      <c r="AS39" s="1377"/>
      <c r="AT39" s="1377"/>
      <c r="AU39" s="232"/>
      <c r="AV39" s="232"/>
      <c r="AW39" s="232"/>
      <c r="AX39" s="231"/>
      <c r="AY39" s="231"/>
      <c r="AZ39" s="227"/>
      <c r="BA39" s="227"/>
      <c r="BB39" s="227"/>
      <c r="BC39" s="227"/>
      <c r="BD39" s="227"/>
    </row>
    <row r="40" spans="1:56" ht="20.25" customHeight="1" x14ac:dyDescent="0.4">
      <c r="A40" s="227"/>
      <c r="B40" s="227"/>
      <c r="C40" s="162"/>
      <c r="D40" s="162"/>
      <c r="E40" s="162"/>
      <c r="F40" s="162"/>
      <c r="G40" s="162"/>
      <c r="H40" s="162"/>
      <c r="I40" s="162"/>
      <c r="J40" s="162"/>
      <c r="K40" s="162"/>
      <c r="L40" s="1382">
        <f>L38/3</f>
        <v>0</v>
      </c>
      <c r="M40" s="1382"/>
      <c r="N40" s="162"/>
      <c r="O40" s="162"/>
      <c r="P40" s="228"/>
      <c r="Q40" s="228"/>
      <c r="R40" s="1383" t="s">
        <v>177</v>
      </c>
      <c r="S40" s="1384"/>
      <c r="T40" s="1365">
        <f>SUM(T36:U39)</f>
        <v>0</v>
      </c>
      <c r="U40" s="1366"/>
      <c r="V40" s="1385">
        <f>SUM(V36:W39)</f>
        <v>0</v>
      </c>
      <c r="W40" s="1386"/>
      <c r="X40" s="228"/>
      <c r="Y40" s="1365">
        <f>SUM(Y36:Z39)</f>
        <v>0</v>
      </c>
      <c r="Z40" s="1366"/>
      <c r="AA40" s="1363">
        <f>SUM(AA36:AB39)</f>
        <v>0</v>
      </c>
      <c r="AB40" s="1364"/>
      <c r="AC40" s="162"/>
      <c r="AD40" s="162"/>
      <c r="AE40" s="1365">
        <f>SUM(AE36:AF37)</f>
        <v>0</v>
      </c>
      <c r="AF40" s="1366"/>
      <c r="AG40" s="228"/>
      <c r="AH40" s="228"/>
      <c r="AI40" s="228"/>
      <c r="AJ40" s="1368"/>
      <c r="AK40" s="1368"/>
      <c r="AL40" s="1380"/>
      <c r="AM40" s="1380"/>
      <c r="AN40" s="1381"/>
      <c r="AO40" s="1381"/>
      <c r="AP40" s="232"/>
      <c r="AQ40" s="1380"/>
      <c r="AR40" s="1380"/>
      <c r="AS40" s="1377"/>
      <c r="AT40" s="1377"/>
      <c r="AU40" s="232"/>
      <c r="AV40" s="232"/>
      <c r="AW40" s="232"/>
      <c r="AX40" s="231"/>
      <c r="AY40" s="231"/>
      <c r="AZ40" s="227"/>
      <c r="BA40" s="227"/>
      <c r="BB40" s="227"/>
      <c r="BC40" s="227"/>
      <c r="BD40" s="227"/>
    </row>
    <row r="41" spans="1:56" ht="20.25" customHeight="1" x14ac:dyDescent="0.4">
      <c r="A41" s="227"/>
      <c r="B41" s="227"/>
      <c r="C41" s="162"/>
      <c r="D41" s="162"/>
      <c r="E41" s="162"/>
      <c r="F41" s="162"/>
      <c r="G41" s="162"/>
      <c r="H41" s="162"/>
      <c r="I41" s="162"/>
      <c r="J41" s="162"/>
      <c r="K41" s="162"/>
      <c r="N41" s="162"/>
      <c r="O41" s="162"/>
      <c r="P41" s="228"/>
      <c r="Q41" s="228"/>
      <c r="R41" s="228"/>
      <c r="S41" s="228"/>
      <c r="T41" s="228"/>
      <c r="U41" s="228"/>
      <c r="V41" s="228"/>
      <c r="W41" s="228"/>
      <c r="X41" s="228"/>
      <c r="Y41" s="228"/>
      <c r="Z41" s="228"/>
      <c r="AA41" s="229"/>
      <c r="AB41" s="228"/>
      <c r="AC41" s="228"/>
      <c r="AD41" s="228"/>
      <c r="AE41" s="228"/>
      <c r="AF41" s="228"/>
      <c r="AG41" s="228"/>
      <c r="AH41" s="228"/>
      <c r="AI41" s="228"/>
      <c r="AJ41" s="232"/>
      <c r="AK41" s="232"/>
      <c r="AL41" s="232"/>
      <c r="AM41" s="232"/>
      <c r="AN41" s="232"/>
      <c r="AO41" s="232"/>
      <c r="AP41" s="232"/>
      <c r="AQ41" s="232"/>
      <c r="AR41" s="232"/>
      <c r="AS41" s="233"/>
      <c r="AT41" s="232"/>
      <c r="AU41" s="232"/>
      <c r="AV41" s="232"/>
      <c r="AW41" s="232"/>
      <c r="AX41" s="231"/>
      <c r="AY41" s="231"/>
      <c r="AZ41" s="227"/>
      <c r="BA41" s="227"/>
      <c r="BB41" s="227"/>
      <c r="BC41" s="227"/>
      <c r="BD41" s="227"/>
    </row>
    <row r="42" spans="1:56" ht="20.25" customHeight="1" x14ac:dyDescent="0.4">
      <c r="A42" s="227"/>
      <c r="B42" s="227"/>
      <c r="C42" s="162"/>
      <c r="D42" s="162"/>
      <c r="E42" s="162"/>
      <c r="F42" s="162"/>
      <c r="G42" s="162"/>
      <c r="H42" s="162"/>
      <c r="I42" s="162"/>
      <c r="J42" s="162"/>
      <c r="K42" s="162"/>
      <c r="L42" s="162"/>
      <c r="M42" s="162"/>
      <c r="N42" s="162"/>
      <c r="O42" s="162"/>
      <c r="P42" s="228"/>
      <c r="Q42" s="228"/>
      <c r="R42" s="229" t="s">
        <v>198</v>
      </c>
      <c r="S42" s="228"/>
      <c r="T42" s="228"/>
      <c r="U42" s="228"/>
      <c r="V42" s="228"/>
      <c r="W42" s="228"/>
      <c r="X42" s="237" t="s">
        <v>197</v>
      </c>
      <c r="Y42" s="1378" t="s">
        <v>196</v>
      </c>
      <c r="Z42" s="1379"/>
      <c r="AA42" s="238"/>
      <c r="AB42" s="237"/>
      <c r="AC42" s="228"/>
      <c r="AD42" s="228"/>
      <c r="AE42" s="228"/>
      <c r="AF42" s="228"/>
      <c r="AG42" s="228"/>
      <c r="AH42" s="228"/>
      <c r="AI42" s="228"/>
      <c r="AJ42" s="233"/>
      <c r="AK42" s="232"/>
      <c r="AL42" s="232"/>
      <c r="AM42" s="232"/>
      <c r="AN42" s="232"/>
      <c r="AO42" s="232"/>
      <c r="AP42" s="232"/>
      <c r="AQ42" s="232"/>
      <c r="AR42" s="232"/>
      <c r="AS42" s="459"/>
      <c r="AT42" s="459"/>
      <c r="AU42" s="232"/>
      <c r="AV42" s="232"/>
      <c r="AW42" s="232"/>
      <c r="AX42" s="231"/>
      <c r="AY42" s="231"/>
      <c r="AZ42" s="227"/>
      <c r="BA42" s="227"/>
      <c r="BB42" s="227"/>
      <c r="BC42" s="227"/>
      <c r="BD42" s="227"/>
    </row>
    <row r="43" spans="1:56" ht="20.25" customHeight="1" x14ac:dyDescent="0.2">
      <c r="A43" s="227"/>
      <c r="B43" s="227"/>
      <c r="C43" s="236"/>
      <c r="D43" s="230"/>
      <c r="E43" s="230"/>
      <c r="F43" s="228"/>
      <c r="G43" s="228"/>
      <c r="H43" s="228"/>
      <c r="I43" s="228"/>
      <c r="J43" s="228"/>
      <c r="K43" s="228"/>
      <c r="L43" s="235" t="s">
        <v>195</v>
      </c>
      <c r="M43" s="229"/>
      <c r="N43" s="229"/>
      <c r="O43" s="589"/>
      <c r="P43" s="228"/>
      <c r="Q43" s="228"/>
      <c r="R43" s="228" t="s">
        <v>194</v>
      </c>
      <c r="S43" s="228"/>
      <c r="T43" s="228"/>
      <c r="U43" s="228"/>
      <c r="V43" s="228"/>
      <c r="W43" s="228" t="s">
        <v>193</v>
      </c>
      <c r="X43" s="228"/>
      <c r="Y43" s="228"/>
      <c r="Z43" s="228"/>
      <c r="AA43" s="229"/>
      <c r="AB43" s="228"/>
      <c r="AC43" s="228"/>
      <c r="AD43" s="228"/>
      <c r="AE43" s="228"/>
      <c r="AF43" s="228"/>
      <c r="AG43" s="228"/>
      <c r="AH43" s="228"/>
      <c r="AI43" s="228"/>
      <c r="AJ43" s="232"/>
      <c r="AK43" s="232"/>
      <c r="AL43" s="232"/>
      <c r="AM43" s="232"/>
      <c r="AN43" s="232"/>
      <c r="AO43" s="232"/>
      <c r="AP43" s="232"/>
      <c r="AQ43" s="232"/>
      <c r="AR43" s="232"/>
      <c r="AS43" s="233"/>
      <c r="AT43" s="232"/>
      <c r="AU43" s="232"/>
      <c r="AV43" s="232"/>
      <c r="AW43" s="232"/>
      <c r="AX43" s="231"/>
      <c r="AY43" s="231"/>
      <c r="AZ43" s="227"/>
      <c r="BA43" s="227"/>
      <c r="BB43" s="227"/>
      <c r="BC43" s="227"/>
      <c r="BD43" s="227"/>
    </row>
    <row r="44" spans="1:56" ht="20.25" customHeight="1" x14ac:dyDescent="0.4">
      <c r="A44" s="227"/>
      <c r="B44" s="227"/>
      <c r="C44" s="454" t="s">
        <v>192</v>
      </c>
      <c r="D44" s="454"/>
      <c r="E44" s="228"/>
      <c r="F44" s="454" t="s">
        <v>191</v>
      </c>
      <c r="G44" s="454"/>
      <c r="H44" s="228"/>
      <c r="I44" s="234"/>
      <c r="J44" s="234"/>
      <c r="K44" s="228"/>
      <c r="L44" s="453" t="s">
        <v>190</v>
      </c>
      <c r="M44" s="453"/>
      <c r="N44" s="453"/>
      <c r="O44" s="228"/>
      <c r="P44" s="228"/>
      <c r="Q44" s="228"/>
      <c r="R44" s="228" t="str">
        <f>IF($Y$42="週","対象時間数（週平均）","対象時間数（当月合計）")</f>
        <v>対象時間数（週平均）</v>
      </c>
      <c r="S44" s="228"/>
      <c r="T44" s="228"/>
      <c r="U44" s="228"/>
      <c r="V44" s="228"/>
      <c r="W44" s="228" t="str">
        <f>IF($Y$42="週","週に勤務すべき時間数","当月に勤務すべき時間数")</f>
        <v>週に勤務すべき時間数</v>
      </c>
      <c r="X44" s="228"/>
      <c r="Y44" s="228"/>
      <c r="Z44" s="228"/>
      <c r="AA44" s="229"/>
      <c r="AB44" s="1370" t="s">
        <v>189</v>
      </c>
      <c r="AC44" s="1370"/>
      <c r="AD44" s="1370"/>
      <c r="AE44" s="1370"/>
      <c r="AF44" s="228"/>
      <c r="AG44" s="228"/>
      <c r="AH44" s="228"/>
      <c r="AI44" s="228"/>
      <c r="AJ44" s="232"/>
      <c r="AK44" s="232"/>
      <c r="AL44" s="232"/>
      <c r="AM44" s="232"/>
      <c r="AN44" s="232"/>
      <c r="AO44" s="232"/>
      <c r="AP44" s="232"/>
      <c r="AQ44" s="232"/>
      <c r="AR44" s="232"/>
      <c r="AS44" s="233"/>
      <c r="AT44" s="232"/>
      <c r="AU44" s="232"/>
      <c r="AV44" s="232"/>
      <c r="AW44" s="232"/>
      <c r="AX44" s="231"/>
      <c r="AY44" s="231"/>
      <c r="AZ44" s="227"/>
      <c r="BA44" s="227"/>
      <c r="BB44" s="227"/>
      <c r="BC44" s="227"/>
      <c r="BD44" s="227"/>
    </row>
    <row r="45" spans="1:56" ht="20.25" customHeight="1" x14ac:dyDescent="0.4">
      <c r="A45" s="227"/>
      <c r="B45" s="227"/>
      <c r="C45" s="1387">
        <f>L40</f>
        <v>0</v>
      </c>
      <c r="D45" s="1388"/>
      <c r="E45" s="453" t="s">
        <v>187</v>
      </c>
      <c r="F45" s="1389">
        <v>40</v>
      </c>
      <c r="G45" s="1390"/>
      <c r="H45" s="453" t="s">
        <v>174</v>
      </c>
      <c r="I45" s="1391">
        <f>C45/F45</f>
        <v>0</v>
      </c>
      <c r="J45" s="1392"/>
      <c r="K45" s="453" t="s">
        <v>188</v>
      </c>
      <c r="L45" s="1393">
        <f>IF(C45&lt;40,1,ROUNDUP(I45,1))</f>
        <v>1</v>
      </c>
      <c r="M45" s="1394"/>
      <c r="N45" s="1395"/>
      <c r="O45" s="228"/>
      <c r="P45" s="228"/>
      <c r="Q45" s="228"/>
      <c r="R45" s="1371">
        <f>IF($Y$42="週",AA40,Y40)</f>
        <v>0</v>
      </c>
      <c r="S45" s="1372"/>
      <c r="T45" s="1372"/>
      <c r="U45" s="1373"/>
      <c r="V45" s="453" t="s">
        <v>187</v>
      </c>
      <c r="W45" s="1383">
        <f>IF($Y$42="週",$AV$5,$AZ$5)</f>
        <v>40</v>
      </c>
      <c r="X45" s="1396"/>
      <c r="Y45" s="1396"/>
      <c r="Z45" s="1384"/>
      <c r="AA45" s="453" t="s">
        <v>174</v>
      </c>
      <c r="AB45" s="1360">
        <f>ROUNDDOWN(R45/W45,1)</f>
        <v>0</v>
      </c>
      <c r="AC45" s="1361"/>
      <c r="AD45" s="1361"/>
      <c r="AE45" s="1362"/>
      <c r="AF45" s="228"/>
      <c r="AG45" s="228"/>
      <c r="AH45" s="228"/>
      <c r="AI45" s="228"/>
      <c r="AJ45" s="1367"/>
      <c r="AK45" s="1367"/>
      <c r="AL45" s="1367"/>
      <c r="AM45" s="1367"/>
      <c r="AN45" s="457"/>
      <c r="AO45" s="1368"/>
      <c r="AP45" s="1368"/>
      <c r="AQ45" s="1368"/>
      <c r="AR45" s="1368"/>
      <c r="AS45" s="457"/>
      <c r="AT45" s="1369"/>
      <c r="AU45" s="1369"/>
      <c r="AV45" s="1369"/>
      <c r="AW45" s="1369"/>
      <c r="AX45" s="231"/>
      <c r="AY45" s="231"/>
      <c r="AZ45" s="227"/>
      <c r="BA45" s="227"/>
      <c r="BB45" s="227"/>
      <c r="BC45" s="227"/>
      <c r="BD45" s="227"/>
    </row>
    <row r="46" spans="1:56" ht="20.25" customHeight="1" x14ac:dyDescent="0.4">
      <c r="A46" s="227"/>
      <c r="B46" s="227"/>
      <c r="C46" s="162"/>
      <c r="D46" s="228"/>
      <c r="E46" s="228"/>
      <c r="F46" s="228"/>
      <c r="G46" s="228"/>
      <c r="H46" s="228"/>
      <c r="I46" s="228"/>
      <c r="J46" s="228"/>
      <c r="K46" s="228"/>
      <c r="L46" s="228" t="s">
        <v>186</v>
      </c>
      <c r="M46" s="228"/>
      <c r="N46" s="228"/>
      <c r="O46" s="228"/>
      <c r="P46" s="228"/>
      <c r="Q46" s="228"/>
      <c r="R46" s="228"/>
      <c r="S46" s="228"/>
      <c r="T46" s="228"/>
      <c r="U46" s="228"/>
      <c r="V46" s="228"/>
      <c r="W46" s="228"/>
      <c r="X46" s="228"/>
      <c r="Y46" s="228"/>
      <c r="Z46" s="228"/>
      <c r="AA46" s="229"/>
      <c r="AB46" s="228" t="s">
        <v>185</v>
      </c>
      <c r="AC46" s="228"/>
      <c r="AD46" s="228"/>
      <c r="AE46" s="228"/>
      <c r="AF46" s="228"/>
      <c r="AG46" s="228"/>
      <c r="AH46" s="228"/>
      <c r="AI46" s="228"/>
      <c r="AJ46" s="232"/>
      <c r="AK46" s="232"/>
      <c r="AL46" s="232"/>
      <c r="AM46" s="232"/>
      <c r="AN46" s="232"/>
      <c r="AO46" s="232"/>
      <c r="AP46" s="232"/>
      <c r="AQ46" s="232"/>
      <c r="AR46" s="232"/>
      <c r="AS46" s="233"/>
      <c r="AT46" s="232"/>
      <c r="AU46" s="232"/>
      <c r="AV46" s="232"/>
      <c r="AW46" s="232"/>
      <c r="AX46" s="231"/>
      <c r="AY46" s="231"/>
      <c r="AZ46" s="227"/>
      <c r="BA46" s="227"/>
      <c r="BB46" s="227"/>
      <c r="BC46" s="227"/>
      <c r="BD46" s="227"/>
    </row>
    <row r="47" spans="1:56" ht="20.25" customHeight="1" x14ac:dyDescent="0.4">
      <c r="A47" s="227"/>
      <c r="B47" s="227"/>
      <c r="C47" s="162" t="s">
        <v>184</v>
      </c>
      <c r="D47" s="228"/>
      <c r="E47" s="228"/>
      <c r="F47" s="228"/>
      <c r="G47" s="228"/>
      <c r="H47" s="228"/>
      <c r="I47" s="228"/>
      <c r="J47" s="228"/>
      <c r="K47" s="228"/>
      <c r="L47" s="228"/>
      <c r="M47" s="228"/>
      <c r="N47" s="228"/>
      <c r="O47" s="228"/>
      <c r="P47" s="228"/>
      <c r="Q47" s="228"/>
      <c r="R47" s="228" t="s">
        <v>183</v>
      </c>
      <c r="S47" s="228"/>
      <c r="T47" s="228"/>
      <c r="U47" s="228"/>
      <c r="V47" s="228"/>
      <c r="W47" s="228"/>
      <c r="X47" s="228"/>
      <c r="Y47" s="228"/>
      <c r="Z47" s="228"/>
      <c r="AA47" s="229"/>
      <c r="AB47" s="228"/>
      <c r="AC47" s="228"/>
      <c r="AD47" s="228"/>
      <c r="AE47" s="228"/>
      <c r="AF47" s="228"/>
      <c r="AG47" s="228"/>
      <c r="AH47" s="228"/>
      <c r="AI47" s="228"/>
      <c r="AJ47" s="228"/>
      <c r="AK47" s="163"/>
      <c r="AL47" s="164"/>
      <c r="AM47" s="164"/>
      <c r="AN47" s="228"/>
      <c r="AO47" s="228"/>
      <c r="AP47" s="228"/>
      <c r="AQ47" s="228"/>
      <c r="AR47" s="228"/>
      <c r="AS47" s="228"/>
      <c r="AT47" s="228"/>
      <c r="AU47" s="228"/>
      <c r="AV47" s="162"/>
      <c r="AW47" s="162"/>
      <c r="AX47" s="231"/>
      <c r="AY47" s="231"/>
      <c r="AZ47" s="227"/>
      <c r="BA47" s="227"/>
      <c r="BB47" s="227"/>
      <c r="BC47" s="227"/>
      <c r="BD47" s="227"/>
    </row>
    <row r="48" spans="1:56" ht="20.25" customHeight="1" x14ac:dyDescent="0.4">
      <c r="A48" s="227"/>
      <c r="B48" s="227"/>
      <c r="C48" s="162"/>
      <c r="D48" s="228" t="s">
        <v>182</v>
      </c>
      <c r="E48" s="228"/>
      <c r="F48" s="228"/>
      <c r="G48" s="228"/>
      <c r="H48" s="228"/>
      <c r="I48" s="228"/>
      <c r="J48" s="228"/>
      <c r="K48" s="228"/>
      <c r="L48" s="228"/>
      <c r="M48" s="228"/>
      <c r="N48" s="228"/>
      <c r="O48" s="228"/>
      <c r="P48" s="228"/>
      <c r="Q48" s="228"/>
      <c r="R48" s="228" t="s">
        <v>181</v>
      </c>
      <c r="S48" s="228"/>
      <c r="T48" s="228"/>
      <c r="U48" s="228"/>
      <c r="V48" s="228"/>
      <c r="W48" s="228"/>
      <c r="X48" s="228"/>
      <c r="Y48" s="228"/>
      <c r="Z48" s="228"/>
      <c r="AA48" s="229"/>
      <c r="AB48" s="453"/>
      <c r="AC48" s="453"/>
      <c r="AD48" s="453"/>
      <c r="AE48" s="453"/>
      <c r="AF48" s="228"/>
      <c r="AG48" s="228"/>
      <c r="AH48" s="228"/>
      <c r="AI48" s="228"/>
      <c r="AJ48" s="228"/>
      <c r="AK48" s="163"/>
      <c r="AL48" s="164"/>
      <c r="AM48" s="164"/>
      <c r="AN48" s="228"/>
      <c r="AO48" s="228"/>
      <c r="AP48" s="228"/>
      <c r="AQ48" s="228"/>
      <c r="AR48" s="228"/>
      <c r="AS48" s="228"/>
      <c r="AT48" s="228"/>
      <c r="AU48" s="228"/>
      <c r="AV48" s="162"/>
      <c r="AW48" s="162"/>
      <c r="AX48" s="231"/>
      <c r="AY48" s="231"/>
      <c r="AZ48" s="227"/>
      <c r="BA48" s="227"/>
      <c r="BB48" s="227"/>
      <c r="BC48" s="227"/>
      <c r="BD48" s="227"/>
    </row>
    <row r="49" spans="1:58" ht="20.25" customHeight="1" x14ac:dyDescent="0.4">
      <c r="A49" s="227"/>
      <c r="B49" s="227"/>
      <c r="C49" s="162" t="s">
        <v>180</v>
      </c>
      <c r="D49" s="228"/>
      <c r="E49" s="228"/>
      <c r="F49" s="228"/>
      <c r="G49" s="228"/>
      <c r="H49" s="228"/>
      <c r="I49" s="228"/>
      <c r="J49" s="228"/>
      <c r="K49" s="228"/>
      <c r="L49" s="228"/>
      <c r="M49" s="228"/>
      <c r="N49" s="228"/>
      <c r="O49" s="228"/>
      <c r="P49" s="228"/>
      <c r="Q49" s="228"/>
      <c r="R49" s="162" t="s">
        <v>179</v>
      </c>
      <c r="S49" s="162"/>
      <c r="T49" s="162"/>
      <c r="U49" s="162"/>
      <c r="V49" s="162"/>
      <c r="W49" s="228" t="s">
        <v>178</v>
      </c>
      <c r="X49" s="162"/>
      <c r="Y49" s="162"/>
      <c r="Z49" s="162"/>
      <c r="AA49" s="162"/>
      <c r="AB49" s="1370" t="s">
        <v>177</v>
      </c>
      <c r="AC49" s="1370"/>
      <c r="AD49" s="1370"/>
      <c r="AE49" s="1370"/>
      <c r="AF49" s="228"/>
      <c r="AG49" s="228"/>
      <c r="AH49" s="228"/>
      <c r="AI49" s="228"/>
      <c r="AJ49" s="228"/>
      <c r="AK49" s="163"/>
      <c r="AL49" s="164"/>
      <c r="AM49" s="164"/>
      <c r="AN49" s="228"/>
      <c r="AO49" s="228"/>
      <c r="AP49" s="228"/>
      <c r="AQ49" s="228"/>
      <c r="AR49" s="228"/>
      <c r="AS49" s="228"/>
      <c r="AT49" s="228"/>
      <c r="AU49" s="228"/>
      <c r="AV49" s="162"/>
      <c r="AW49" s="162"/>
      <c r="AX49" s="231"/>
      <c r="AY49" s="231"/>
      <c r="AZ49" s="227"/>
      <c r="BA49" s="227"/>
      <c r="BB49" s="227"/>
      <c r="BC49" s="227"/>
      <c r="BD49" s="227"/>
    </row>
    <row r="50" spans="1:58" ht="20.25" customHeight="1" x14ac:dyDescent="0.4">
      <c r="A50" s="227"/>
      <c r="B50" s="227"/>
      <c r="C50" s="162" t="s">
        <v>176</v>
      </c>
      <c r="D50" s="228"/>
      <c r="E50" s="228"/>
      <c r="F50" s="228"/>
      <c r="G50" s="228"/>
      <c r="H50" s="228"/>
      <c r="I50" s="228"/>
      <c r="J50" s="228"/>
      <c r="K50" s="228"/>
      <c r="L50" s="228"/>
      <c r="M50" s="228"/>
      <c r="N50" s="228"/>
      <c r="O50" s="228"/>
      <c r="P50" s="228"/>
      <c r="Q50" s="228"/>
      <c r="R50" s="1371">
        <f>AE40</f>
        <v>0</v>
      </c>
      <c r="S50" s="1372"/>
      <c r="T50" s="1372"/>
      <c r="U50" s="1373"/>
      <c r="V50" s="453" t="s">
        <v>175</v>
      </c>
      <c r="W50" s="1360">
        <f>AB45</f>
        <v>0</v>
      </c>
      <c r="X50" s="1361"/>
      <c r="Y50" s="1361"/>
      <c r="Z50" s="1362"/>
      <c r="AA50" s="453" t="s">
        <v>174</v>
      </c>
      <c r="AB50" s="1374">
        <f>ROUNDDOWN(R50+W50,1)</f>
        <v>0</v>
      </c>
      <c r="AC50" s="1375"/>
      <c r="AD50" s="1375"/>
      <c r="AE50" s="1376"/>
      <c r="AF50" s="228"/>
      <c r="AG50" s="228"/>
      <c r="AH50" s="228"/>
      <c r="AI50" s="228"/>
      <c r="AJ50" s="228"/>
      <c r="AK50" s="163"/>
      <c r="AL50" s="164"/>
      <c r="AM50" s="164"/>
      <c r="AN50" s="228"/>
      <c r="AO50" s="228"/>
      <c r="AP50" s="228"/>
      <c r="AQ50" s="228"/>
      <c r="AR50" s="228"/>
      <c r="AS50" s="228"/>
      <c r="AT50" s="228"/>
      <c r="AU50" s="228"/>
      <c r="AV50" s="162"/>
      <c r="AW50" s="162"/>
      <c r="AX50" s="231"/>
      <c r="AY50" s="231"/>
      <c r="AZ50" s="227"/>
      <c r="BA50" s="227"/>
      <c r="BB50" s="227"/>
      <c r="BC50" s="227"/>
      <c r="BD50" s="227"/>
    </row>
    <row r="51" spans="1:58" ht="20.25" customHeight="1" x14ac:dyDescent="0.4">
      <c r="A51" s="227"/>
      <c r="B51" s="227"/>
      <c r="C51" s="162" t="s">
        <v>173</v>
      </c>
      <c r="D51" s="230"/>
      <c r="E51" s="230"/>
      <c r="F51" s="162"/>
      <c r="G51" s="228"/>
      <c r="H51" s="228"/>
      <c r="I51" s="228"/>
      <c r="J51" s="228"/>
      <c r="K51" s="228"/>
      <c r="L51" s="228"/>
      <c r="M51" s="228"/>
      <c r="N51" s="228"/>
      <c r="O51" s="228"/>
      <c r="P51" s="228"/>
      <c r="Q51" s="228"/>
      <c r="R51" s="228"/>
      <c r="S51" s="228"/>
      <c r="T51" s="228"/>
      <c r="U51" s="228"/>
      <c r="V51" s="228"/>
      <c r="W51" s="228"/>
      <c r="X51" s="228"/>
      <c r="Y51" s="228"/>
      <c r="Z51" s="228"/>
      <c r="AA51" s="228"/>
      <c r="AB51" s="228"/>
      <c r="AC51" s="229"/>
      <c r="AD51" s="228"/>
      <c r="AE51" s="228"/>
      <c r="AF51" s="228"/>
      <c r="AG51" s="228"/>
      <c r="AH51" s="228"/>
      <c r="AI51" s="228"/>
      <c r="AJ51" s="228"/>
      <c r="AK51" s="163"/>
      <c r="AL51" s="164"/>
      <c r="AM51" s="164"/>
      <c r="AN51" s="228"/>
      <c r="AO51" s="228"/>
      <c r="AP51" s="228"/>
      <c r="AQ51" s="228"/>
      <c r="AR51" s="228"/>
      <c r="AS51" s="228"/>
      <c r="AT51" s="228"/>
      <c r="AU51" s="228"/>
      <c r="AV51" s="162"/>
      <c r="AW51" s="162"/>
      <c r="AX51" s="227"/>
      <c r="AY51" s="227"/>
      <c r="AZ51" s="227"/>
      <c r="BA51" s="227"/>
      <c r="BB51" s="227"/>
      <c r="BC51" s="227"/>
      <c r="BD51" s="227"/>
    </row>
    <row r="52" spans="1:58" ht="20.25" customHeight="1" x14ac:dyDescent="0.4">
      <c r="C52" s="226"/>
      <c r="D52" s="226"/>
      <c r="E52" s="224"/>
      <c r="F52" s="224"/>
      <c r="G52" s="224"/>
      <c r="H52" s="224"/>
      <c r="I52" s="224"/>
      <c r="J52" s="224"/>
      <c r="K52" s="224"/>
      <c r="L52" s="224"/>
      <c r="M52" s="224"/>
      <c r="N52" s="224"/>
      <c r="O52" s="224"/>
      <c r="P52" s="224"/>
      <c r="Q52" s="224"/>
      <c r="R52" s="224"/>
      <c r="S52" s="224"/>
      <c r="T52" s="226"/>
      <c r="U52" s="224"/>
      <c r="V52" s="224"/>
      <c r="W52" s="224"/>
      <c r="X52" s="224"/>
      <c r="Y52" s="224"/>
      <c r="Z52" s="224"/>
      <c r="AA52" s="224"/>
      <c r="AB52" s="224"/>
      <c r="AC52" s="224"/>
      <c r="AD52" s="224"/>
      <c r="AE52" s="224"/>
      <c r="AF52" s="224"/>
      <c r="AJ52" s="225"/>
      <c r="AK52" s="223"/>
      <c r="AL52" s="223"/>
      <c r="AM52" s="224"/>
      <c r="AN52" s="224"/>
      <c r="AO52" s="224"/>
      <c r="AP52" s="224"/>
      <c r="AQ52" s="224"/>
      <c r="AR52" s="224"/>
      <c r="AS52" s="224"/>
      <c r="AT52" s="224"/>
      <c r="AU52" s="224"/>
      <c r="AV52" s="224"/>
      <c r="AW52" s="224"/>
      <c r="AX52" s="224"/>
      <c r="AY52" s="224"/>
      <c r="AZ52" s="224"/>
      <c r="BA52" s="224"/>
      <c r="BB52" s="224"/>
      <c r="BC52" s="224"/>
      <c r="BD52" s="224"/>
      <c r="BE52" s="223"/>
    </row>
    <row r="53" spans="1:58" ht="20.25" customHeight="1" x14ac:dyDescent="0.4">
      <c r="A53" s="224"/>
      <c r="B53" s="224"/>
      <c r="C53" s="226"/>
      <c r="D53" s="226"/>
      <c r="E53" s="224"/>
      <c r="F53" s="224"/>
      <c r="G53" s="224"/>
      <c r="H53" s="224"/>
      <c r="I53" s="224"/>
      <c r="J53" s="224"/>
      <c r="K53" s="224"/>
      <c r="L53" s="224"/>
      <c r="M53" s="224"/>
      <c r="N53" s="224"/>
      <c r="O53" s="224"/>
      <c r="P53" s="224"/>
      <c r="Q53" s="224"/>
      <c r="R53" s="224"/>
      <c r="S53" s="224"/>
      <c r="T53" s="224"/>
      <c r="U53" s="226"/>
      <c r="V53" s="224"/>
      <c r="W53" s="224"/>
      <c r="X53" s="224"/>
      <c r="Y53" s="224"/>
      <c r="Z53" s="224"/>
      <c r="AA53" s="224"/>
      <c r="AB53" s="224"/>
      <c r="AC53" s="224"/>
      <c r="AD53" s="224"/>
      <c r="AE53" s="224"/>
      <c r="AF53" s="224"/>
      <c r="AG53" s="224"/>
      <c r="AK53" s="225"/>
      <c r="AL53" s="223"/>
      <c r="AM53" s="223"/>
      <c r="AN53" s="224"/>
      <c r="AO53" s="224"/>
      <c r="AP53" s="224"/>
      <c r="AQ53" s="224"/>
      <c r="AR53" s="224"/>
      <c r="AS53" s="224"/>
      <c r="AT53" s="224"/>
      <c r="AU53" s="224"/>
      <c r="AV53" s="224"/>
      <c r="AW53" s="224"/>
      <c r="AX53" s="224"/>
      <c r="AY53" s="224"/>
      <c r="AZ53" s="224"/>
      <c r="BA53" s="224"/>
      <c r="BB53" s="224"/>
      <c r="BC53" s="224"/>
      <c r="BD53" s="224"/>
      <c r="BE53" s="224"/>
      <c r="BF53" s="223"/>
    </row>
    <row r="54" spans="1:58" ht="20.25" customHeight="1" x14ac:dyDescent="0.4">
      <c r="A54" s="224"/>
      <c r="B54" s="224"/>
      <c r="C54" s="224"/>
      <c r="D54" s="226"/>
      <c r="E54" s="224"/>
      <c r="F54" s="224"/>
      <c r="G54" s="224"/>
      <c r="H54" s="224"/>
      <c r="I54" s="224"/>
      <c r="J54" s="224"/>
      <c r="K54" s="224"/>
      <c r="L54" s="224"/>
      <c r="M54" s="224"/>
      <c r="N54" s="224"/>
      <c r="O54" s="224"/>
      <c r="P54" s="224"/>
      <c r="Q54" s="224"/>
      <c r="R54" s="224"/>
      <c r="S54" s="224"/>
      <c r="T54" s="224"/>
      <c r="U54" s="226"/>
      <c r="V54" s="224"/>
      <c r="W54" s="224"/>
      <c r="X54" s="224"/>
      <c r="Y54" s="224"/>
      <c r="Z54" s="224"/>
      <c r="AA54" s="224"/>
      <c r="AB54" s="224"/>
      <c r="AC54" s="224"/>
      <c r="AD54" s="224"/>
      <c r="AE54" s="224"/>
      <c r="AF54" s="224"/>
      <c r="AG54" s="224"/>
      <c r="AK54" s="225"/>
      <c r="AL54" s="223"/>
      <c r="AM54" s="223"/>
      <c r="AN54" s="224"/>
      <c r="AO54" s="224"/>
      <c r="AP54" s="224"/>
      <c r="AQ54" s="224"/>
      <c r="AR54" s="224"/>
      <c r="AS54" s="224"/>
      <c r="AT54" s="224"/>
      <c r="AU54" s="224"/>
      <c r="AV54" s="224"/>
      <c r="AW54" s="224"/>
      <c r="AX54" s="224"/>
      <c r="AY54" s="224"/>
      <c r="AZ54" s="224"/>
      <c r="BA54" s="224"/>
      <c r="BB54" s="224"/>
      <c r="BC54" s="224"/>
      <c r="BD54" s="224"/>
      <c r="BE54" s="224"/>
      <c r="BF54" s="223"/>
    </row>
    <row r="55" spans="1:58" ht="20.25" customHeight="1" x14ac:dyDescent="0.4">
      <c r="A55" s="224"/>
      <c r="B55" s="224"/>
      <c r="C55" s="226"/>
      <c r="D55" s="226"/>
      <c r="E55" s="224"/>
      <c r="F55" s="224"/>
      <c r="G55" s="224"/>
      <c r="H55" s="224"/>
      <c r="I55" s="224"/>
      <c r="J55" s="224"/>
      <c r="K55" s="224"/>
      <c r="L55" s="224"/>
      <c r="M55" s="224"/>
      <c r="N55" s="224"/>
      <c r="O55" s="224"/>
      <c r="P55" s="224"/>
      <c r="Q55" s="224"/>
      <c r="R55" s="224"/>
      <c r="S55" s="224"/>
      <c r="T55" s="224"/>
      <c r="U55" s="226"/>
      <c r="V55" s="224"/>
      <c r="W55" s="224"/>
      <c r="X55" s="224"/>
      <c r="Y55" s="224"/>
      <c r="Z55" s="224"/>
      <c r="AA55" s="224"/>
      <c r="AB55" s="224"/>
      <c r="AC55" s="224"/>
      <c r="AD55" s="224"/>
      <c r="AE55" s="224"/>
      <c r="AF55" s="224"/>
      <c r="AG55" s="224"/>
      <c r="AK55" s="225"/>
      <c r="AL55" s="223"/>
      <c r="AM55" s="223"/>
      <c r="AN55" s="224"/>
      <c r="AO55" s="224"/>
      <c r="AP55" s="224"/>
      <c r="AQ55" s="224"/>
      <c r="AR55" s="224"/>
      <c r="AS55" s="224"/>
      <c r="AT55" s="224"/>
      <c r="AU55" s="224"/>
      <c r="AV55" s="224"/>
      <c r="AW55" s="224"/>
      <c r="AX55" s="224"/>
      <c r="AY55" s="224"/>
      <c r="AZ55" s="224"/>
      <c r="BA55" s="224"/>
      <c r="BB55" s="224"/>
      <c r="BC55" s="224"/>
      <c r="BD55" s="224"/>
      <c r="BE55" s="224"/>
      <c r="BF55" s="223"/>
    </row>
    <row r="56" spans="1:58" ht="20.25" customHeight="1" x14ac:dyDescent="0.4">
      <c r="C56" s="225"/>
      <c r="D56" s="225"/>
      <c r="E56" s="225"/>
      <c r="F56" s="225"/>
      <c r="G56" s="225"/>
      <c r="H56" s="225"/>
      <c r="I56" s="225"/>
      <c r="J56" s="225"/>
      <c r="K56" s="225"/>
      <c r="L56" s="225"/>
      <c r="M56" s="225"/>
      <c r="N56" s="225"/>
      <c r="O56" s="225"/>
      <c r="P56" s="225"/>
      <c r="Q56" s="225"/>
      <c r="R56" s="225"/>
      <c r="S56" s="225"/>
      <c r="T56" s="225"/>
      <c r="U56" s="223"/>
      <c r="V56" s="223"/>
      <c r="W56" s="225"/>
      <c r="X56" s="225"/>
      <c r="Y56" s="225"/>
      <c r="Z56" s="225"/>
      <c r="AA56" s="225"/>
      <c r="AB56" s="225"/>
      <c r="AC56" s="225"/>
      <c r="AD56" s="225"/>
      <c r="AE56" s="225"/>
      <c r="AF56" s="225"/>
      <c r="AG56" s="225"/>
      <c r="AH56" s="225"/>
      <c r="AI56" s="225"/>
      <c r="AJ56" s="225"/>
      <c r="AK56" s="225"/>
      <c r="AL56" s="223"/>
      <c r="AM56" s="223"/>
      <c r="AN56" s="224"/>
      <c r="AO56" s="224"/>
      <c r="AP56" s="224"/>
      <c r="AQ56" s="224"/>
      <c r="AR56" s="224"/>
      <c r="AS56" s="224"/>
      <c r="AT56" s="224"/>
      <c r="AU56" s="224"/>
      <c r="AV56" s="224"/>
      <c r="AW56" s="224"/>
      <c r="AX56" s="224"/>
      <c r="AY56" s="224"/>
      <c r="AZ56" s="224"/>
      <c r="BA56" s="224"/>
      <c r="BB56" s="224"/>
      <c r="BC56" s="224"/>
      <c r="BD56" s="224"/>
      <c r="BE56" s="224"/>
      <c r="BF56" s="223"/>
    </row>
    <row r="57" spans="1:58" ht="20.25" customHeight="1" x14ac:dyDescent="0.4">
      <c r="C57" s="225"/>
      <c r="D57" s="225"/>
      <c r="E57" s="225"/>
      <c r="F57" s="225"/>
      <c r="G57" s="225"/>
      <c r="H57" s="225"/>
      <c r="I57" s="225"/>
      <c r="J57" s="225"/>
      <c r="K57" s="225"/>
      <c r="L57" s="225"/>
      <c r="M57" s="225"/>
      <c r="N57" s="225"/>
      <c r="O57" s="225"/>
      <c r="P57" s="225"/>
      <c r="Q57" s="225"/>
      <c r="R57" s="225"/>
      <c r="S57" s="225"/>
      <c r="T57" s="225"/>
      <c r="U57" s="223"/>
      <c r="V57" s="223"/>
      <c r="W57" s="225"/>
      <c r="X57" s="225"/>
      <c r="Y57" s="225"/>
      <c r="Z57" s="225"/>
      <c r="AA57" s="225"/>
      <c r="AB57" s="225"/>
      <c r="AC57" s="225"/>
      <c r="AD57" s="225"/>
      <c r="AE57" s="225"/>
      <c r="AF57" s="225"/>
      <c r="AG57" s="225"/>
      <c r="AH57" s="225"/>
      <c r="AI57" s="225"/>
      <c r="AJ57" s="225"/>
      <c r="AK57" s="225"/>
      <c r="AL57" s="223"/>
      <c r="AM57" s="223"/>
      <c r="AN57" s="224"/>
      <c r="AO57" s="224"/>
      <c r="AP57" s="224"/>
      <c r="AQ57" s="224"/>
      <c r="AR57" s="224"/>
      <c r="AS57" s="224"/>
      <c r="AT57" s="224"/>
      <c r="AU57" s="224"/>
      <c r="AV57" s="224"/>
      <c r="AW57" s="224"/>
      <c r="AX57" s="224"/>
      <c r="AY57" s="224"/>
      <c r="AZ57" s="224"/>
      <c r="BA57" s="224"/>
      <c r="BB57" s="224"/>
      <c r="BC57" s="224"/>
      <c r="BD57" s="224"/>
      <c r="BE57" s="224"/>
      <c r="BF57" s="223"/>
    </row>
  </sheetData>
  <sheetProtection insertRows="0"/>
  <mergeCells count="25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E36:AF36"/>
    <mergeCell ref="AI36:AJ36"/>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4:AT34"/>
    <mergeCell ref="C35:E35"/>
    <mergeCell ref="F35:G35"/>
    <mergeCell ref="H35:I35"/>
    <mergeCell ref="J35:K35"/>
    <mergeCell ref="L35:M35"/>
    <mergeCell ref="T35:U35"/>
    <mergeCell ref="V35:W35"/>
    <mergeCell ref="Y35:Z35"/>
    <mergeCell ref="AA35:AB35"/>
    <mergeCell ref="L34:M34"/>
    <mergeCell ref="R34:S35"/>
    <mergeCell ref="T34:W34"/>
    <mergeCell ref="Y34:AB34"/>
    <mergeCell ref="AI34:AJ34"/>
    <mergeCell ref="AK34:AN34"/>
    <mergeCell ref="AI35:AJ35"/>
    <mergeCell ref="AK35:AN35"/>
    <mergeCell ref="AS35:AT35"/>
    <mergeCell ref="AK36:AN36"/>
    <mergeCell ref="AQ36:AT36"/>
    <mergeCell ref="C37:E37"/>
    <mergeCell ref="F37:G37"/>
    <mergeCell ref="H37:I37"/>
    <mergeCell ref="J37:K37"/>
    <mergeCell ref="L37:M37"/>
    <mergeCell ref="AI37:AJ37"/>
    <mergeCell ref="AK37:AN37"/>
    <mergeCell ref="AQ37:AR37"/>
    <mergeCell ref="AS37:AT37"/>
    <mergeCell ref="Y37:Z37"/>
    <mergeCell ref="AA37:AB37"/>
    <mergeCell ref="AE37:AF37"/>
    <mergeCell ref="C36:E36"/>
    <mergeCell ref="F36:G36"/>
    <mergeCell ref="H36:I36"/>
    <mergeCell ref="J36:K36"/>
    <mergeCell ref="L36:M36"/>
    <mergeCell ref="R36:S36"/>
    <mergeCell ref="T36:U36"/>
    <mergeCell ref="V36:W36"/>
    <mergeCell ref="Y36:Z36"/>
    <mergeCell ref="AA36:AB36"/>
    <mergeCell ref="C38:E38"/>
    <mergeCell ref="F38:G38"/>
    <mergeCell ref="H38:I38"/>
    <mergeCell ref="J38:K38"/>
    <mergeCell ref="L38:M38"/>
    <mergeCell ref="R38:S38"/>
    <mergeCell ref="R37:S37"/>
    <mergeCell ref="T37:U37"/>
    <mergeCell ref="V37:W37"/>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L40:M40"/>
    <mergeCell ref="R40:S40"/>
    <mergeCell ref="T40:U40"/>
    <mergeCell ref="V40:W40"/>
    <mergeCell ref="Y40:Z40"/>
    <mergeCell ref="C45:D45"/>
    <mergeCell ref="F45:G45"/>
    <mergeCell ref="I45:J45"/>
    <mergeCell ref="L45:N45"/>
    <mergeCell ref="R45:U45"/>
    <mergeCell ref="W45:Z45"/>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s>
  <phoneticPr fontId="2"/>
  <conditionalFormatting sqref="F36:M38">
    <cfRule type="expression" dxfId="279" priority="6">
      <formula>INDIRECT(ADDRESS(ROW(),COLUMN()))=TRUNC(INDIRECT(ADDRESS(ROW(),COLUMN())))</formula>
    </cfRule>
  </conditionalFormatting>
  <conditionalFormatting sqref="L40:M40">
    <cfRule type="expression" dxfId="278" priority="5">
      <formula>INDIRECT(ADDRESS(ROW(),COLUMN()))=TRUNC(INDIRECT(ADDRESS(ROW(),COLUMN())))</formula>
    </cfRule>
  </conditionalFormatting>
  <conditionalFormatting sqref="C45:D45">
    <cfRule type="expression" dxfId="277" priority="4">
      <formula>INDIRECT(ADDRESS(ROW(),COLUMN()))=TRUNC(INDIRECT(ADDRESS(ROW(),COLUMN())))</formula>
    </cfRule>
  </conditionalFormatting>
  <conditionalFormatting sqref="R45:U45">
    <cfRule type="expression" dxfId="276" priority="3">
      <formula>INDIRECT(ADDRESS(ROW(),COLUMN()))=TRUNC(INDIRECT(ADDRESS(ROW(),COLUMN())))</formula>
    </cfRule>
  </conditionalFormatting>
  <conditionalFormatting sqref="R50:U50">
    <cfRule type="expression" dxfId="275" priority="2">
      <formula>INDIRECT(ADDRESS(ROW(),COLUMN()))=TRUNC(INDIRECT(ADDRESS(ROW(),COLUMN())))</formula>
    </cfRule>
  </conditionalFormatting>
  <conditionalFormatting sqref="AU13:AX30">
    <cfRule type="expression" dxfId="274" priority="1">
      <formula>INDIRECT(ADDRESS(ROW(),COLUMN()))=TRUNC(INDIRECT(ADDRESS(ROW(),COLUMN())))</formula>
    </cfRule>
  </conditionalFormatting>
  <dataValidations count="8">
    <dataValidation type="list" allowBlank="1" showInputMessage="1" showErrorMessage="1" sqref="AZ4" xr:uid="{085C60EE-72C3-4882-A22A-FBD423C6CCB5}">
      <formula1>"予定,実績,予定・実績"</formula1>
    </dataValidation>
    <dataValidation type="list" errorStyle="warning" allowBlank="1" showInputMessage="1" error="リストにない場合のみ、入力してください。" sqref="G13:K30" xr:uid="{2C89139F-1778-4E02-8BCE-32A1E008941A}">
      <formula1>INDIRECT(C13)</formula1>
    </dataValidation>
    <dataValidation type="list" allowBlank="1" showInputMessage="1" sqref="E13:F30" xr:uid="{BAB4DDB5-7DAF-4912-95F3-DF37B825D7C9}">
      <formula1>"A, B, C, D"</formula1>
    </dataValidation>
    <dataValidation type="list" allowBlank="1" showInputMessage="1" sqref="C13:D30" xr:uid="{1385B30B-A967-4574-8B1C-26286B4C3BF9}">
      <formula1>職種</formula1>
    </dataValidation>
    <dataValidation type="list" allowBlank="1" showInputMessage="1" showErrorMessage="1" sqref="AZ3" xr:uid="{716C9166-0386-452F-B7A4-3DCB0D41F0E7}">
      <formula1>"４週,暦月"</formula1>
    </dataValidation>
    <dataValidation type="list" allowBlank="1" showInputMessage="1" showErrorMessage="1" sqref="Y42:Z42" xr:uid="{EE7CDBF0-DAF2-426A-8C0D-32C326D94975}">
      <formula1>"週,暦月"</formula1>
    </dataValidation>
    <dataValidation type="decimal" allowBlank="1" showInputMessage="1" showErrorMessage="1" error="入力可能範囲　32～40" sqref="AV5" xr:uid="{2F32EF85-C6A5-4696-B9FE-BA8CD429DEFC}">
      <formula1>32</formula1>
      <formula2>40</formula2>
    </dataValidation>
    <dataValidation type="list" allowBlank="1" showInputMessage="1" showErrorMessage="1" sqref="F45" xr:uid="{1CACB829-A0CF-4B8B-A529-15334742531D}">
      <formula1>"40,50"</formula1>
    </dataValidation>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38DC7C75-0F8F-4CAF-AAA7-7B5196FA12B9}">
          <x14:formula1>
            <xm:f>'\\172.16.2.10\全職員\健康介護課\★介護\★条例、規則、要綱、告示\●介護要綱\20総合事業\事業者指定要綱\R5.2\厚労省様式\総合事業参考様式\[3-3_参考様式1-1 勤務表　訪問型サービス.xlsx]プルダウン・リスト'!#REF!</xm:f>
          </x14:formula1>
          <xm:sqref>AM1:BA1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D201-3437-4B98-AEF2-28447C2986CB}">
  <sheetPr>
    <pageSetUpPr fitToPage="1"/>
  </sheetPr>
  <dimension ref="A1:BC73"/>
  <sheetViews>
    <sheetView workbookViewId="0"/>
  </sheetViews>
  <sheetFormatPr defaultRowHeight="18.75" x14ac:dyDescent="0.4"/>
  <cols>
    <col min="1" max="2" width="9" style="29"/>
    <col min="3" max="3" width="44.25" style="29" customWidth="1"/>
    <col min="4" max="16384" width="9" style="29"/>
  </cols>
  <sheetData>
    <row r="1" spans="1:10" x14ac:dyDescent="0.4">
      <c r="A1" s="29" t="s">
        <v>75</v>
      </c>
    </row>
    <row r="2" spans="1:10" s="63" customFormat="1" ht="20.25" customHeight="1" x14ac:dyDescent="0.4">
      <c r="A2" s="59" t="s">
        <v>622</v>
      </c>
      <c r="B2" s="59"/>
      <c r="C2" s="57"/>
    </row>
    <row r="3" spans="1:10" s="63" customFormat="1" ht="20.25" customHeight="1" x14ac:dyDescent="0.4">
      <c r="A3" s="57"/>
      <c r="B3" s="57"/>
      <c r="C3" s="57"/>
    </row>
    <row r="4" spans="1:10" s="63" customFormat="1" ht="20.25" customHeight="1" x14ac:dyDescent="0.4">
      <c r="A4" s="74"/>
      <c r="B4" s="57" t="s">
        <v>90</v>
      </c>
      <c r="C4" s="57"/>
      <c r="E4" s="1508" t="s">
        <v>621</v>
      </c>
      <c r="F4" s="1508"/>
      <c r="G4" s="1508"/>
      <c r="H4" s="1508"/>
      <c r="I4" s="1508"/>
      <c r="J4" s="1508"/>
    </row>
    <row r="5" spans="1:10" s="63" customFormat="1" ht="20.25" customHeight="1" x14ac:dyDescent="0.4">
      <c r="A5" s="564"/>
      <c r="B5" s="57" t="s">
        <v>92</v>
      </c>
      <c r="C5" s="57"/>
      <c r="E5" s="1508"/>
      <c r="F5" s="1508"/>
      <c r="G5" s="1508"/>
      <c r="H5" s="1508"/>
      <c r="I5" s="1508"/>
      <c r="J5" s="1508"/>
    </row>
    <row r="6" spans="1:10" s="63" customFormat="1" ht="20.25" customHeight="1" x14ac:dyDescent="0.4">
      <c r="A6" s="58"/>
      <c r="B6" s="57"/>
      <c r="C6" s="57"/>
    </row>
    <row r="7" spans="1:10" s="63" customFormat="1" ht="20.25" customHeight="1" x14ac:dyDescent="0.4">
      <c r="A7" s="58"/>
      <c r="B7" s="57"/>
      <c r="C7" s="57"/>
    </row>
    <row r="8" spans="1:10" s="63" customFormat="1" ht="20.25" customHeight="1" x14ac:dyDescent="0.4">
      <c r="A8" s="57" t="s">
        <v>76</v>
      </c>
      <c r="B8" s="57"/>
      <c r="C8" s="57"/>
    </row>
    <row r="9" spans="1:10" s="63" customFormat="1" ht="20.25" customHeight="1" x14ac:dyDescent="0.4">
      <c r="A9" s="58"/>
      <c r="B9" s="57"/>
      <c r="C9" s="57"/>
    </row>
    <row r="10" spans="1:10" s="63" customFormat="1" ht="20.25" customHeight="1" x14ac:dyDescent="0.4">
      <c r="A10" s="57" t="s">
        <v>108</v>
      </c>
      <c r="B10" s="57"/>
      <c r="C10" s="57"/>
    </row>
    <row r="11" spans="1:10" s="63" customFormat="1" ht="20.25" customHeight="1" x14ac:dyDescent="0.4">
      <c r="A11" s="57"/>
      <c r="B11" s="57"/>
      <c r="C11" s="57"/>
    </row>
    <row r="12" spans="1:10" s="63" customFormat="1" ht="20.25" customHeight="1" x14ac:dyDescent="0.4">
      <c r="A12" s="57" t="s">
        <v>112</v>
      </c>
      <c r="B12" s="57"/>
      <c r="C12" s="57"/>
    </row>
    <row r="13" spans="1:10" s="63" customFormat="1" ht="20.25" customHeight="1" x14ac:dyDescent="0.4">
      <c r="A13" s="57"/>
      <c r="B13" s="57"/>
      <c r="C13" s="57"/>
    </row>
    <row r="14" spans="1:10" s="63" customFormat="1" ht="20.25" customHeight="1" x14ac:dyDescent="0.4">
      <c r="A14" s="57" t="s">
        <v>132</v>
      </c>
      <c r="B14" s="57"/>
      <c r="C14" s="57"/>
    </row>
    <row r="15" spans="1:10" s="63" customFormat="1" ht="20.25" customHeight="1" x14ac:dyDescent="0.4">
      <c r="A15" s="57"/>
      <c r="B15" s="57"/>
      <c r="C15" s="57"/>
    </row>
    <row r="16" spans="1:10" s="63" customFormat="1" ht="20.25" customHeight="1" x14ac:dyDescent="0.4">
      <c r="A16" s="57" t="s">
        <v>620</v>
      </c>
      <c r="B16" s="57"/>
      <c r="C16" s="57"/>
    </row>
    <row r="17" spans="1:3" s="63" customFormat="1" ht="20.25" customHeight="1" x14ac:dyDescent="0.4">
      <c r="A17" s="57" t="s">
        <v>77</v>
      </c>
      <c r="B17" s="57"/>
      <c r="C17" s="57"/>
    </row>
    <row r="18" spans="1:3" s="63" customFormat="1" ht="20.25" customHeight="1" x14ac:dyDescent="0.4">
      <c r="A18" s="57"/>
      <c r="B18" s="57"/>
      <c r="C18" s="57"/>
    </row>
    <row r="19" spans="1:3" s="63" customFormat="1" ht="20.25" customHeight="1" x14ac:dyDescent="0.4">
      <c r="A19" s="57"/>
      <c r="B19" s="32" t="s">
        <v>72</v>
      </c>
      <c r="C19" s="32" t="s">
        <v>3</v>
      </c>
    </row>
    <row r="20" spans="1:3" s="63" customFormat="1" ht="20.25" customHeight="1" x14ac:dyDescent="0.4">
      <c r="A20" s="57"/>
      <c r="B20" s="32">
        <v>1</v>
      </c>
      <c r="C20" s="60" t="s">
        <v>4</v>
      </c>
    </row>
    <row r="21" spans="1:3" s="63" customFormat="1" ht="20.25" customHeight="1" x14ac:dyDescent="0.4">
      <c r="A21" s="57"/>
      <c r="B21" s="32">
        <v>2</v>
      </c>
      <c r="C21" s="60" t="s">
        <v>619</v>
      </c>
    </row>
    <row r="22" spans="1:3" s="63" customFormat="1" ht="20.25" customHeight="1" x14ac:dyDescent="0.4">
      <c r="A22" s="57"/>
      <c r="B22" s="32">
        <v>3</v>
      </c>
      <c r="C22" s="60" t="s">
        <v>618</v>
      </c>
    </row>
    <row r="23" spans="1:3" s="63" customFormat="1" ht="20.25" customHeight="1" x14ac:dyDescent="0.4">
      <c r="A23" s="57"/>
      <c r="B23" s="57"/>
      <c r="C23" s="57"/>
    </row>
    <row r="24" spans="1:3" s="63" customFormat="1" ht="20.25" customHeight="1" x14ac:dyDescent="0.4">
      <c r="A24" s="57"/>
      <c r="B24" s="57" t="s">
        <v>617</v>
      </c>
      <c r="C24" s="57"/>
    </row>
    <row r="25" spans="1:3" s="63" customFormat="1" ht="20.25" customHeight="1" x14ac:dyDescent="0.4">
      <c r="A25" s="57"/>
      <c r="B25" s="57"/>
      <c r="C25" s="57"/>
    </row>
    <row r="26" spans="1:3" s="63" customFormat="1" ht="20.25" customHeight="1" x14ac:dyDescent="0.4">
      <c r="A26" s="57" t="s">
        <v>616</v>
      </c>
      <c r="B26" s="57"/>
      <c r="C26" s="57"/>
    </row>
    <row r="27" spans="1:3" s="63" customFormat="1" ht="20.25" customHeight="1" x14ac:dyDescent="0.4">
      <c r="A27" s="57" t="s">
        <v>78</v>
      </c>
      <c r="B27" s="57"/>
      <c r="C27" s="57"/>
    </row>
    <row r="28" spans="1:3" s="63" customFormat="1" ht="20.25" customHeight="1" x14ac:dyDescent="0.4">
      <c r="A28" s="57"/>
      <c r="B28" s="57"/>
      <c r="C28" s="57"/>
    </row>
    <row r="29" spans="1:3" s="63" customFormat="1" ht="20.25" customHeight="1" x14ac:dyDescent="0.4">
      <c r="A29" s="57"/>
      <c r="B29" s="32" t="s">
        <v>6</v>
      </c>
      <c r="C29" s="32" t="s">
        <v>7</v>
      </c>
    </row>
    <row r="30" spans="1:3" s="63" customFormat="1" ht="20.25" customHeight="1" x14ac:dyDescent="0.4">
      <c r="A30" s="57"/>
      <c r="B30" s="32" t="s">
        <v>8</v>
      </c>
      <c r="C30" s="60" t="s">
        <v>79</v>
      </c>
    </row>
    <row r="31" spans="1:3" s="63" customFormat="1" ht="20.25" customHeight="1" x14ac:dyDescent="0.4">
      <c r="A31" s="57"/>
      <c r="B31" s="32" t="s">
        <v>9</v>
      </c>
      <c r="C31" s="60" t="s">
        <v>80</v>
      </c>
    </row>
    <row r="32" spans="1:3" s="63" customFormat="1" ht="20.25" customHeight="1" x14ac:dyDescent="0.4">
      <c r="A32" s="57"/>
      <c r="B32" s="32" t="s">
        <v>10</v>
      </c>
      <c r="C32" s="60" t="s">
        <v>81</v>
      </c>
    </row>
    <row r="33" spans="1:55" s="63" customFormat="1" ht="20.25" customHeight="1" x14ac:dyDescent="0.4">
      <c r="A33" s="57"/>
      <c r="B33" s="32" t="s">
        <v>11</v>
      </c>
      <c r="C33" s="60" t="s">
        <v>200</v>
      </c>
    </row>
    <row r="34" spans="1:55" s="63" customFormat="1" ht="20.25" customHeight="1" x14ac:dyDescent="0.4">
      <c r="A34" s="57"/>
      <c r="B34" s="57"/>
      <c r="C34" s="57"/>
    </row>
    <row r="35" spans="1:55" s="63" customFormat="1" ht="20.25" customHeight="1" x14ac:dyDescent="0.4">
      <c r="A35" s="57"/>
      <c r="B35" s="61" t="s">
        <v>12</v>
      </c>
      <c r="C35" s="57"/>
    </row>
    <row r="36" spans="1:55" s="63" customFormat="1" ht="20.25" customHeight="1" x14ac:dyDescent="0.4">
      <c r="B36" s="57" t="s">
        <v>82</v>
      </c>
      <c r="E36" s="61"/>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0"/>
      <c r="AY36" s="560"/>
      <c r="AZ36" s="560"/>
      <c r="BA36" s="560"/>
      <c r="BB36" s="560"/>
      <c r="BC36" s="560"/>
    </row>
    <row r="37" spans="1:55" s="63" customFormat="1" ht="20.25" customHeight="1" x14ac:dyDescent="0.4">
      <c r="B37" s="57" t="s">
        <v>89</v>
      </c>
      <c r="E37" s="57"/>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0"/>
      <c r="AY37" s="560"/>
      <c r="AZ37" s="560"/>
      <c r="BA37" s="560"/>
      <c r="BB37" s="560"/>
      <c r="BC37" s="560"/>
    </row>
    <row r="38" spans="1:55" s="63" customFormat="1" ht="20.25" customHeight="1" x14ac:dyDescent="0.4">
      <c r="E38" s="57"/>
    </row>
    <row r="39" spans="1:55" s="63" customFormat="1" ht="20.25" customHeight="1" x14ac:dyDescent="0.4">
      <c r="A39" s="57"/>
      <c r="B39" s="57"/>
      <c r="C39" s="57"/>
      <c r="D39" s="562"/>
      <c r="E39" s="64"/>
      <c r="F39" s="64"/>
      <c r="G39" s="64"/>
      <c r="H39" s="561"/>
      <c r="I39" s="561"/>
      <c r="J39" s="64"/>
      <c r="K39" s="64"/>
      <c r="L39" s="64"/>
      <c r="M39" s="561"/>
      <c r="N39" s="561"/>
      <c r="O39" s="561"/>
      <c r="P39" s="561"/>
      <c r="Q39" s="561"/>
      <c r="R39" s="64"/>
      <c r="S39" s="64"/>
      <c r="T39" s="64"/>
      <c r="U39" s="561"/>
      <c r="V39" s="561"/>
      <c r="W39" s="64"/>
      <c r="X39" s="64"/>
      <c r="Y39" s="64"/>
      <c r="Z39" s="561"/>
      <c r="AA39" s="561"/>
    </row>
    <row r="40" spans="1:55" s="63" customFormat="1" ht="20.25" customHeight="1" x14ac:dyDescent="0.4">
      <c r="A40" s="57" t="s">
        <v>615</v>
      </c>
      <c r="B40" s="57"/>
      <c r="C40" s="57"/>
    </row>
    <row r="41" spans="1:55" s="63" customFormat="1" ht="20.25" customHeight="1" x14ac:dyDescent="0.4">
      <c r="A41" s="57" t="s">
        <v>83</v>
      </c>
      <c r="B41" s="57"/>
      <c r="C41" s="57"/>
    </row>
    <row r="42" spans="1:55" s="63" customFormat="1" ht="20.25" customHeight="1" x14ac:dyDescent="0.4">
      <c r="A42" s="73" t="s">
        <v>614</v>
      </c>
      <c r="D42" s="65"/>
      <c r="E42" s="563"/>
      <c r="F42" s="64"/>
      <c r="G42" s="64"/>
      <c r="H42" s="64"/>
      <c r="I42" s="64"/>
      <c r="J42" s="561"/>
      <c r="K42" s="64"/>
      <c r="L42" s="561"/>
      <c r="M42" s="64"/>
      <c r="N42" s="64"/>
      <c r="O42" s="64"/>
      <c r="P42" s="64"/>
      <c r="Q42" s="64"/>
      <c r="R42" s="561"/>
      <c r="S42" s="64"/>
      <c r="T42" s="561"/>
      <c r="U42" s="64"/>
      <c r="V42" s="64"/>
      <c r="W42" s="561"/>
      <c r="X42" s="64"/>
      <c r="Y42" s="561"/>
      <c r="Z42" s="64"/>
      <c r="AA42" s="64"/>
      <c r="AB42" s="64"/>
      <c r="AC42" s="64"/>
      <c r="AD42" s="64"/>
      <c r="AE42" s="561"/>
      <c r="AF42" s="562"/>
      <c r="AG42" s="561"/>
      <c r="AH42" s="64"/>
      <c r="AI42" s="561"/>
      <c r="AJ42" s="561"/>
      <c r="AK42" s="561"/>
      <c r="AL42" s="561"/>
      <c r="AM42" s="64"/>
      <c r="AN42" s="561"/>
      <c r="AO42" s="561"/>
    </row>
    <row r="43" spans="1:55" s="63" customFormat="1" ht="20.25" customHeight="1" x14ac:dyDescent="0.4">
      <c r="C43" s="73"/>
      <c r="D43" s="65"/>
      <c r="E43" s="563"/>
      <c r="F43" s="64"/>
      <c r="G43" s="64"/>
      <c r="H43" s="64"/>
      <c r="I43" s="64"/>
      <c r="J43" s="561"/>
      <c r="K43" s="64"/>
      <c r="L43" s="561"/>
      <c r="M43" s="64"/>
      <c r="N43" s="64"/>
      <c r="O43" s="64"/>
      <c r="P43" s="64"/>
      <c r="Q43" s="64"/>
      <c r="R43" s="561"/>
      <c r="S43" s="64"/>
      <c r="T43" s="561"/>
      <c r="U43" s="64"/>
      <c r="V43" s="64"/>
      <c r="W43" s="561"/>
      <c r="X43" s="64"/>
      <c r="Y43" s="561"/>
      <c r="Z43" s="64"/>
      <c r="AA43" s="64"/>
      <c r="AB43" s="64"/>
      <c r="AC43" s="64"/>
      <c r="AD43" s="64"/>
      <c r="AE43" s="561"/>
      <c r="AF43" s="562"/>
      <c r="AG43" s="561"/>
      <c r="AH43" s="64"/>
      <c r="AI43" s="561"/>
      <c r="AJ43" s="561"/>
      <c r="AK43" s="561"/>
      <c r="AL43" s="561"/>
      <c r="AM43" s="64"/>
      <c r="AN43" s="561"/>
      <c r="AO43" s="561"/>
    </row>
    <row r="44" spans="1:55" s="63" customFormat="1" ht="20.25" customHeight="1" x14ac:dyDescent="0.4">
      <c r="A44" s="57" t="s">
        <v>613</v>
      </c>
      <c r="B44" s="57"/>
    </row>
    <row r="45" spans="1:55" s="63" customFormat="1" ht="20.25" customHeight="1" x14ac:dyDescent="0.4"/>
    <row r="46" spans="1:55" s="63" customFormat="1" ht="20.25" customHeight="1" x14ac:dyDescent="0.4">
      <c r="A46" s="57" t="s">
        <v>612</v>
      </c>
      <c r="B46" s="57"/>
      <c r="C46" s="57"/>
    </row>
    <row r="47" spans="1:55" s="63" customFormat="1" ht="20.25" customHeight="1" x14ac:dyDescent="0.4">
      <c r="A47" s="57" t="s">
        <v>611</v>
      </c>
      <c r="B47" s="57"/>
      <c r="C47" s="57"/>
    </row>
    <row r="48" spans="1:55" s="63" customFormat="1" ht="20.25" customHeight="1" x14ac:dyDescent="0.4"/>
    <row r="49" spans="1:55" s="63" customFormat="1" ht="20.25" customHeight="1" x14ac:dyDescent="0.4">
      <c r="A49" s="57" t="s">
        <v>610</v>
      </c>
      <c r="B49" s="57"/>
      <c r="C49" s="57"/>
    </row>
    <row r="50" spans="1:55" s="63" customFormat="1" ht="20.25" customHeight="1" x14ac:dyDescent="0.4">
      <c r="A50" s="57" t="s">
        <v>609</v>
      </c>
      <c r="B50" s="57"/>
      <c r="C50" s="57"/>
    </row>
    <row r="51" spans="1:55" s="63" customFormat="1" ht="20.25" customHeight="1" x14ac:dyDescent="0.4">
      <c r="A51" s="57"/>
      <c r="B51" s="57"/>
      <c r="C51" s="57"/>
    </row>
    <row r="52" spans="1:55" s="63" customFormat="1" ht="20.25" customHeight="1" x14ac:dyDescent="0.4">
      <c r="A52" s="57" t="s">
        <v>608</v>
      </c>
      <c r="B52" s="57"/>
      <c r="C52" s="57"/>
    </row>
    <row r="53" spans="1:55" s="63" customFormat="1" ht="20.25" customHeight="1" x14ac:dyDescent="0.4">
      <c r="A53" s="57"/>
      <c r="B53" s="57"/>
      <c r="C53" s="57"/>
    </row>
    <row r="54" spans="1:55" s="63" customFormat="1" ht="20.25" customHeight="1" x14ac:dyDescent="0.4">
      <c r="A54" s="63" t="s">
        <v>607</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row>
    <row r="55" spans="1:55" s="63" customFormat="1" ht="20.25" customHeight="1" x14ac:dyDescent="0.4">
      <c r="A55" s="63" t="s">
        <v>86</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row>
    <row r="56" spans="1:55" s="63" customFormat="1" ht="20.25" customHeight="1" x14ac:dyDescent="0.4">
      <c r="A56" s="63" t="s">
        <v>606</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row>
    <row r="57" spans="1:55" s="63" customFormat="1" ht="20.25" customHeight="1" x14ac:dyDescent="0.4">
      <c r="A57" s="57"/>
      <c r="B57" s="57"/>
      <c r="C57" s="57"/>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0"/>
      <c r="AN57" s="560"/>
      <c r="AO57" s="560"/>
      <c r="AP57" s="560"/>
      <c r="AQ57" s="560"/>
      <c r="AR57" s="560"/>
      <c r="AS57" s="560"/>
      <c r="AT57" s="560"/>
      <c r="AU57" s="560"/>
      <c r="AV57" s="560"/>
      <c r="AW57" s="560"/>
      <c r="AX57" s="560"/>
      <c r="AY57" s="560"/>
      <c r="AZ57" s="560"/>
      <c r="BA57" s="560"/>
      <c r="BB57" s="560"/>
      <c r="BC57" s="560"/>
    </row>
    <row r="58" spans="1:55" s="63" customFormat="1" ht="20.25" customHeight="1" x14ac:dyDescent="0.4">
      <c r="A58" s="63" t="s">
        <v>605</v>
      </c>
      <c r="C58" s="557"/>
      <c r="D58" s="61"/>
      <c r="E58" s="61"/>
    </row>
    <row r="59" spans="1:55" s="63" customFormat="1" ht="20.25" customHeight="1" x14ac:dyDescent="0.4">
      <c r="A59" s="557"/>
      <c r="B59" s="557"/>
      <c r="C59" s="557"/>
      <c r="D59" s="57"/>
      <c r="E59" s="57"/>
    </row>
    <row r="60" spans="1:55" s="63" customFormat="1" ht="20.25" customHeight="1" x14ac:dyDescent="0.4">
      <c r="A60" s="63" t="s">
        <v>604</v>
      </c>
      <c r="C60" s="557"/>
      <c r="D60" s="61"/>
      <c r="E60" s="61"/>
    </row>
    <row r="61" spans="1:55" s="63" customFormat="1" ht="20.25" customHeight="1" x14ac:dyDescent="0.4">
      <c r="A61" s="558" t="s">
        <v>603</v>
      </c>
      <c r="B61" s="557"/>
      <c r="C61" s="557"/>
      <c r="D61" s="57"/>
      <c r="E61" s="57"/>
    </row>
    <row r="62" spans="1:55" s="63" customFormat="1" ht="20.25" customHeight="1" x14ac:dyDescent="0.4">
      <c r="A62" s="559" t="s">
        <v>602</v>
      </c>
      <c r="B62" s="557"/>
      <c r="C62" s="557"/>
      <c r="D62" s="57"/>
      <c r="E62" s="57"/>
    </row>
    <row r="63" spans="1:55" s="63" customFormat="1" ht="20.25" customHeight="1" x14ac:dyDescent="0.4">
      <c r="A63" s="558" t="s">
        <v>601</v>
      </c>
      <c r="B63" s="557"/>
      <c r="C63" s="557"/>
      <c r="D63" s="57"/>
      <c r="E63" s="57"/>
    </row>
    <row r="64" spans="1:55" s="63" customFormat="1" ht="20.25" customHeight="1" x14ac:dyDescent="0.4">
      <c r="A64" s="559" t="s">
        <v>600</v>
      </c>
      <c r="B64" s="557"/>
      <c r="C64" s="557"/>
      <c r="D64" s="57"/>
      <c r="E64" s="57"/>
    </row>
    <row r="65" spans="1:5" s="63" customFormat="1" ht="20.25" customHeight="1" x14ac:dyDescent="0.4">
      <c r="A65" s="558" t="s">
        <v>599</v>
      </c>
      <c r="B65" s="557"/>
      <c r="C65" s="557"/>
      <c r="D65" s="57"/>
      <c r="E65" s="57"/>
    </row>
    <row r="66" spans="1:5" s="63" customFormat="1" ht="20.25" customHeight="1" x14ac:dyDescent="0.4">
      <c r="A66" s="558" t="s">
        <v>598</v>
      </c>
      <c r="B66" s="557"/>
      <c r="C66" s="557"/>
      <c r="D66" s="57"/>
      <c r="E66" s="57"/>
    </row>
    <row r="67" spans="1:5" s="63" customFormat="1" ht="20.25" customHeight="1" x14ac:dyDescent="0.4">
      <c r="A67" s="558" t="s">
        <v>597</v>
      </c>
      <c r="B67" s="557"/>
      <c r="C67" s="557"/>
      <c r="D67" s="57"/>
      <c r="E67" s="57"/>
    </row>
    <row r="68" spans="1:5" s="63" customFormat="1" ht="20.25" customHeight="1" x14ac:dyDescent="0.4">
      <c r="A68" s="557"/>
      <c r="B68" s="557"/>
      <c r="C68" s="557"/>
      <c r="D68" s="57"/>
      <c r="E68" s="57"/>
    </row>
    <row r="69" spans="1:5" s="63" customFormat="1" ht="20.25" customHeight="1" x14ac:dyDescent="0.4">
      <c r="A69" s="557"/>
      <c r="B69" s="557"/>
      <c r="C69" s="557"/>
      <c r="D69" s="57"/>
      <c r="E69" s="57"/>
    </row>
    <row r="70" spans="1:5" s="63" customFormat="1" ht="20.25" customHeight="1" x14ac:dyDescent="0.4">
      <c r="A70" s="557"/>
      <c r="B70" s="557"/>
      <c r="C70" s="557"/>
      <c r="D70" s="57"/>
      <c r="E70" s="57"/>
    </row>
    <row r="71" spans="1:5" s="63" customFormat="1" ht="20.25" customHeight="1" x14ac:dyDescent="0.4">
      <c r="A71" s="557"/>
      <c r="B71" s="557"/>
      <c r="C71" s="557"/>
      <c r="D71" s="57"/>
      <c r="E71" s="57"/>
    </row>
    <row r="72" spans="1:5" ht="20.25" customHeight="1" x14ac:dyDescent="0.4"/>
    <row r="73" spans="1:5" ht="20.25" customHeight="1" x14ac:dyDescent="0.4"/>
  </sheetData>
  <mergeCells count="1">
    <mergeCell ref="E4:J5"/>
  </mergeCells>
  <phoneticPr fontId="2"/>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view="pageBreakPreview" zoomScale="55" zoomScaleNormal="70" zoomScaleSheetLayoutView="55"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656</v>
      </c>
      <c r="D1" s="11"/>
      <c r="E1" s="11"/>
      <c r="F1" s="11"/>
      <c r="G1" s="11"/>
      <c r="H1" s="5" t="s">
        <v>0</v>
      </c>
      <c r="J1" s="5"/>
      <c r="L1" s="11"/>
      <c r="M1" s="11"/>
      <c r="N1" s="11"/>
      <c r="O1" s="11"/>
      <c r="P1" s="11"/>
      <c r="Q1" s="11"/>
      <c r="R1" s="11"/>
      <c r="AM1" s="8"/>
      <c r="AN1" s="7"/>
      <c r="AO1" s="7" t="s">
        <v>58</v>
      </c>
      <c r="AP1" s="1487" t="s">
        <v>148</v>
      </c>
      <c r="AQ1" s="1687"/>
      <c r="AR1" s="1687"/>
      <c r="AS1" s="1687"/>
      <c r="AT1" s="1687"/>
      <c r="AU1" s="1687"/>
      <c r="AV1" s="1687"/>
      <c r="AW1" s="1687"/>
      <c r="AX1" s="1687"/>
      <c r="AY1" s="1687"/>
      <c r="AZ1" s="1687"/>
      <c r="BA1" s="1687"/>
      <c r="BB1" s="1687"/>
      <c r="BC1" s="1687"/>
      <c r="BD1" s="1687"/>
      <c r="BE1" s="1687"/>
      <c r="BF1" s="7" t="s">
        <v>19</v>
      </c>
    </row>
    <row r="2" spans="2:64" s="12" customFormat="1" ht="20.25" customHeight="1" x14ac:dyDescent="0.4">
      <c r="C2" s="11"/>
      <c r="D2" s="11"/>
      <c r="E2" s="11"/>
      <c r="F2" s="11"/>
      <c r="G2" s="11"/>
      <c r="J2" s="5"/>
      <c r="L2" s="11"/>
      <c r="M2" s="11"/>
      <c r="N2" s="11"/>
      <c r="O2" s="11"/>
      <c r="P2" s="11"/>
      <c r="Q2" s="11"/>
      <c r="R2" s="11"/>
      <c r="Y2" s="100" t="s">
        <v>54</v>
      </c>
      <c r="Z2" s="1488">
        <v>4</v>
      </c>
      <c r="AA2" s="1488"/>
      <c r="AB2" s="100" t="s">
        <v>55</v>
      </c>
      <c r="AC2" s="1712">
        <f>IF(Z2=0,"",YEAR(DATE(2018+Z2,1,1)))</f>
        <v>2022</v>
      </c>
      <c r="AD2" s="1712"/>
      <c r="AE2" s="101" t="s">
        <v>56</v>
      </c>
      <c r="AF2" s="101" t="s">
        <v>1</v>
      </c>
      <c r="AG2" s="1488">
        <v>4</v>
      </c>
      <c r="AH2" s="1488"/>
      <c r="AI2" s="101" t="s">
        <v>43</v>
      </c>
      <c r="AM2" s="8"/>
      <c r="AN2" s="7"/>
      <c r="AO2" s="7" t="s">
        <v>57</v>
      </c>
      <c r="AP2" s="1488"/>
      <c r="AQ2" s="1488"/>
      <c r="AR2" s="1488"/>
      <c r="AS2" s="1488"/>
      <c r="AT2" s="1488"/>
      <c r="AU2" s="1488"/>
      <c r="AV2" s="1488"/>
      <c r="AW2" s="1488"/>
      <c r="AX2" s="1488"/>
      <c r="AY2" s="1488"/>
      <c r="AZ2" s="1488"/>
      <c r="BA2" s="1488"/>
      <c r="BB2" s="1488"/>
      <c r="BC2" s="1488"/>
      <c r="BD2" s="1488"/>
      <c r="BE2" s="1488"/>
      <c r="BF2" s="7" t="s">
        <v>19</v>
      </c>
    </row>
    <row r="3" spans="2:64" s="6" customFormat="1" ht="20.25" customHeight="1" x14ac:dyDescent="0.4">
      <c r="B3" s="121"/>
      <c r="C3" s="121"/>
      <c r="D3" s="121"/>
      <c r="E3" s="121"/>
      <c r="F3" s="121"/>
      <c r="G3" s="117"/>
      <c r="H3" s="121"/>
      <c r="I3" s="121"/>
      <c r="J3" s="117"/>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2" t="s">
        <v>74</v>
      </c>
      <c r="BB3" s="1713" t="s">
        <v>100</v>
      </c>
      <c r="BC3" s="1714"/>
      <c r="BD3" s="1714"/>
      <c r="BE3" s="1715"/>
      <c r="BF3" s="7"/>
    </row>
    <row r="4" spans="2:64" s="6" customFormat="1" ht="18.75" x14ac:dyDescent="0.4">
      <c r="B4" s="121"/>
      <c r="C4" s="121"/>
      <c r="D4" s="121"/>
      <c r="E4" s="121"/>
      <c r="F4" s="121"/>
      <c r="G4" s="117"/>
      <c r="H4" s="121"/>
      <c r="I4" s="121"/>
      <c r="J4" s="117"/>
      <c r="K4" s="121"/>
      <c r="L4" s="118"/>
      <c r="M4" s="118"/>
      <c r="N4" s="118"/>
      <c r="O4" s="118"/>
      <c r="P4" s="118"/>
      <c r="Q4" s="118"/>
      <c r="R4" s="118"/>
      <c r="S4" s="121"/>
      <c r="T4" s="121"/>
      <c r="U4" s="121"/>
      <c r="V4" s="121"/>
      <c r="W4" s="121"/>
      <c r="X4" s="121"/>
      <c r="Y4" s="121"/>
      <c r="Z4" s="125"/>
      <c r="AA4" s="125"/>
      <c r="AB4" s="121"/>
      <c r="AC4" s="121"/>
      <c r="AD4" s="121"/>
      <c r="AE4" s="121"/>
      <c r="AF4" s="121"/>
      <c r="AG4" s="116"/>
      <c r="AH4" s="116"/>
      <c r="AI4" s="116"/>
      <c r="AJ4" s="116"/>
      <c r="AK4" s="116"/>
      <c r="AL4" s="116"/>
      <c r="AM4" s="116"/>
      <c r="AN4" s="116"/>
      <c r="AO4" s="116"/>
      <c r="AP4" s="116"/>
      <c r="AQ4" s="116"/>
      <c r="AR4" s="116"/>
      <c r="AS4" s="116"/>
      <c r="AT4" s="116"/>
      <c r="AU4" s="12"/>
      <c r="AV4" s="12"/>
      <c r="AW4" s="12"/>
      <c r="AX4" s="12"/>
      <c r="AY4" s="12"/>
      <c r="AZ4" s="12"/>
      <c r="BA4" s="52" t="s">
        <v>101</v>
      </c>
      <c r="BB4" s="1713" t="s">
        <v>102</v>
      </c>
      <c r="BC4" s="1714"/>
      <c r="BD4" s="1714"/>
      <c r="BE4" s="1715"/>
      <c r="BF4" s="47"/>
    </row>
    <row r="5" spans="2:64" s="6" customFormat="1" ht="6.75" customHeight="1" x14ac:dyDescent="0.4">
      <c r="B5" s="121"/>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1"/>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7"/>
      <c r="BF5" s="47"/>
    </row>
    <row r="6" spans="2:64" s="6" customFormat="1" ht="20.25" customHeight="1" x14ac:dyDescent="0.4">
      <c r="B6" s="121"/>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1"/>
      <c r="AG6" s="116"/>
      <c r="AH6" s="116"/>
      <c r="AI6" s="116"/>
      <c r="AJ6" s="116"/>
      <c r="AK6" s="116"/>
      <c r="AL6" s="116" t="s">
        <v>114</v>
      </c>
      <c r="AM6" s="116"/>
      <c r="AN6" s="116"/>
      <c r="AO6" s="116"/>
      <c r="AP6" s="116"/>
      <c r="AQ6" s="116"/>
      <c r="AR6" s="116"/>
      <c r="AS6" s="116"/>
      <c r="AT6" s="140"/>
      <c r="AU6" s="140"/>
      <c r="AV6" s="146"/>
      <c r="AW6" s="116"/>
      <c r="AX6" s="1504">
        <v>40</v>
      </c>
      <c r="AY6" s="1505"/>
      <c r="AZ6" s="146" t="s">
        <v>115</v>
      </c>
      <c r="BA6" s="116"/>
      <c r="BB6" s="1504">
        <v>160</v>
      </c>
      <c r="BC6" s="1505"/>
      <c r="BD6" s="146" t="s">
        <v>116</v>
      </c>
      <c r="BE6" s="116"/>
      <c r="BF6" s="47"/>
    </row>
    <row r="7" spans="2:64" s="6" customFormat="1" ht="6.75" customHeight="1" x14ac:dyDescent="0.4">
      <c r="B7" s="121"/>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1"/>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7"/>
      <c r="BF7" s="47"/>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1"/>
      <c r="X8" s="121"/>
      <c r="Y8" s="121"/>
      <c r="Z8" s="130"/>
      <c r="AA8" s="136"/>
      <c r="AB8" s="128"/>
      <c r="AC8" s="130"/>
      <c r="AD8" s="130"/>
      <c r="AE8" s="130"/>
      <c r="AF8" s="137"/>
      <c r="AG8" s="138"/>
      <c r="AH8" s="138"/>
      <c r="AI8" s="138"/>
      <c r="AJ8" s="139"/>
      <c r="AK8" s="129"/>
      <c r="AL8" s="136"/>
      <c r="AM8" s="136"/>
      <c r="AN8" s="128"/>
      <c r="AO8" s="140"/>
      <c r="AP8" s="140"/>
      <c r="AQ8" s="140"/>
      <c r="AR8" s="141"/>
      <c r="AS8" s="141"/>
      <c r="AT8" s="116"/>
      <c r="AU8" s="79"/>
      <c r="AV8" s="79"/>
      <c r="AW8" s="46"/>
      <c r="AX8" s="12"/>
      <c r="AY8" s="12" t="s">
        <v>53</v>
      </c>
      <c r="AZ8" s="12"/>
      <c r="BA8" s="12"/>
      <c r="BB8" s="1716">
        <f>DAY(EOMONTH(DATE(AC2,AG2,1),0))</f>
        <v>30</v>
      </c>
      <c r="BC8" s="1717"/>
      <c r="BD8" s="12" t="s">
        <v>44</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1"/>
      <c r="X9" s="121"/>
      <c r="Y9" s="121"/>
      <c r="Z9" s="127"/>
      <c r="AA9" s="139"/>
      <c r="AB9" s="139"/>
      <c r="AC9" s="127"/>
      <c r="AD9" s="127"/>
      <c r="AE9" s="127"/>
      <c r="AF9" s="143"/>
      <c r="AG9" s="130"/>
      <c r="AH9" s="139"/>
      <c r="AI9" s="127"/>
      <c r="AJ9" s="138"/>
      <c r="AK9" s="139"/>
      <c r="AL9" s="139"/>
      <c r="AM9" s="139"/>
      <c r="AN9" s="139"/>
      <c r="AO9" s="127"/>
      <c r="AP9" s="116"/>
      <c r="AQ9" s="144"/>
      <c r="AR9" s="144"/>
      <c r="AS9" s="144"/>
      <c r="AT9" s="116"/>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1"/>
      <c r="X10" s="121"/>
      <c r="Y10" s="121"/>
      <c r="Z10" s="130"/>
      <c r="AA10" s="136"/>
      <c r="AB10" s="128"/>
      <c r="AC10" s="130"/>
      <c r="AD10" s="130"/>
      <c r="AE10" s="130"/>
      <c r="AF10" s="143"/>
      <c r="AG10" s="138"/>
      <c r="AH10" s="138"/>
      <c r="AI10" s="138"/>
      <c r="AJ10" s="139"/>
      <c r="AK10" s="129"/>
      <c r="AL10" s="136"/>
      <c r="AM10" s="116"/>
      <c r="AN10" s="116"/>
      <c r="AO10" s="145"/>
      <c r="AP10" s="145"/>
      <c r="AQ10" s="145"/>
      <c r="AR10" s="146"/>
      <c r="AS10" s="144"/>
      <c r="AT10" s="144"/>
      <c r="AU10" s="48"/>
      <c r="AV10" s="39"/>
      <c r="AW10" s="39"/>
      <c r="AX10" s="49"/>
      <c r="AY10" s="49"/>
      <c r="AZ10" s="47" t="s">
        <v>117</v>
      </c>
      <c r="BA10" s="39"/>
      <c r="BB10" s="1504">
        <v>1</v>
      </c>
      <c r="BC10" s="1718"/>
      <c r="BD10" s="1505"/>
      <c r="BE10" s="18" t="s">
        <v>20</v>
      </c>
      <c r="BF10" s="12"/>
      <c r="BJ10" s="7"/>
      <c r="BK10" s="7"/>
      <c r="BL10" s="7"/>
    </row>
    <row r="11" spans="2:64" s="6" customFormat="1" ht="6" customHeight="1" x14ac:dyDescent="0.2">
      <c r="B11" s="142"/>
      <c r="C11" s="142"/>
      <c r="D11" s="142"/>
      <c r="E11" s="142"/>
      <c r="F11" s="147"/>
      <c r="G11" s="142"/>
      <c r="H11" s="142"/>
      <c r="I11" s="142"/>
      <c r="J11" s="142"/>
      <c r="K11" s="131"/>
      <c r="L11" s="132"/>
      <c r="M11" s="140"/>
      <c r="N11" s="140"/>
      <c r="O11" s="131"/>
      <c r="P11" s="140"/>
      <c r="Q11" s="142"/>
      <c r="R11" s="140"/>
      <c r="S11" s="140"/>
      <c r="T11" s="140"/>
      <c r="U11" s="140"/>
      <c r="V11" s="147"/>
      <c r="W11" s="121"/>
      <c r="X11" s="121"/>
      <c r="Y11" s="121"/>
      <c r="Z11" s="127"/>
      <c r="AA11" s="139"/>
      <c r="AB11" s="139"/>
      <c r="AC11" s="127"/>
      <c r="AD11" s="127"/>
      <c r="AE11" s="127"/>
      <c r="AF11" s="143"/>
      <c r="AG11" s="130"/>
      <c r="AH11" s="138"/>
      <c r="AI11" s="139"/>
      <c r="AJ11" s="138"/>
      <c r="AK11" s="139"/>
      <c r="AL11" s="139"/>
      <c r="AM11" s="139"/>
      <c r="AN11" s="139"/>
      <c r="AO11" s="142"/>
      <c r="AP11" s="142"/>
      <c r="AQ11" s="131"/>
      <c r="AR11" s="148"/>
      <c r="AS11" s="144"/>
      <c r="AT11" s="144"/>
      <c r="AU11" s="48"/>
      <c r="AV11" s="39"/>
      <c r="AW11" s="39"/>
      <c r="AX11" s="49"/>
      <c r="AY11" s="49"/>
      <c r="AZ11" s="39"/>
      <c r="BA11" s="39"/>
      <c r="BB11" s="38"/>
      <c r="BC11" s="38"/>
      <c r="BD11" s="38"/>
      <c r="BE11" s="18"/>
      <c r="BF11" s="12"/>
      <c r="BJ11" s="7"/>
      <c r="BK11" s="7"/>
      <c r="BL11" s="7"/>
    </row>
    <row r="12" spans="2:64" s="6" customFormat="1" ht="20.25" customHeight="1" x14ac:dyDescent="0.2">
      <c r="B12" s="149"/>
      <c r="C12" s="149"/>
      <c r="D12" s="149"/>
      <c r="E12" s="149"/>
      <c r="F12" s="149"/>
      <c r="G12" s="149"/>
      <c r="H12" s="149"/>
      <c r="I12" s="149"/>
      <c r="J12" s="149"/>
      <c r="K12" s="149"/>
      <c r="L12" s="149"/>
      <c r="M12" s="149"/>
      <c r="N12" s="149"/>
      <c r="O12" s="149"/>
      <c r="P12" s="149"/>
      <c r="Q12" s="149"/>
      <c r="R12" s="149"/>
      <c r="S12" s="149"/>
      <c r="T12" s="149"/>
      <c r="U12" s="149"/>
      <c r="V12" s="149"/>
      <c r="W12" s="121"/>
      <c r="X12" s="121"/>
      <c r="Y12" s="121"/>
      <c r="Z12" s="131"/>
      <c r="AA12" s="150"/>
      <c r="AB12" s="150"/>
      <c r="AC12" s="131"/>
      <c r="AD12" s="130"/>
      <c r="AE12" s="130"/>
      <c r="AF12" s="137"/>
      <c r="AG12" s="128"/>
      <c r="AH12" s="138"/>
      <c r="AI12" s="139"/>
      <c r="AJ12" s="138"/>
      <c r="AK12" s="139"/>
      <c r="AL12" s="139"/>
      <c r="AM12" s="139"/>
      <c r="AN12" s="139"/>
      <c r="AO12" s="1719"/>
      <c r="AP12" s="1719"/>
      <c r="AQ12" s="1719"/>
      <c r="AR12" s="146"/>
      <c r="AS12" s="144"/>
      <c r="AT12" s="144"/>
      <c r="AU12" s="48"/>
      <c r="AV12" s="39"/>
      <c r="AW12" s="39"/>
      <c r="AX12" s="49"/>
      <c r="AY12" s="49"/>
      <c r="AZ12" s="39"/>
      <c r="BA12" s="39"/>
      <c r="BB12" s="1504">
        <v>1</v>
      </c>
      <c r="BC12" s="1718"/>
      <c r="BD12" s="1505"/>
      <c r="BE12" s="50" t="s">
        <v>21</v>
      </c>
      <c r="BF12" s="12"/>
      <c r="BJ12" s="7"/>
      <c r="BK12" s="7"/>
      <c r="BL12" s="7"/>
    </row>
    <row r="13" spans="2:64" s="6" customFormat="1" ht="6.75" customHeight="1" x14ac:dyDescent="0.2">
      <c r="B13" s="149"/>
      <c r="C13" s="149"/>
      <c r="D13" s="149"/>
      <c r="E13" s="149"/>
      <c r="F13" s="149"/>
      <c r="G13" s="149"/>
      <c r="H13" s="149"/>
      <c r="I13" s="149"/>
      <c r="J13" s="149"/>
      <c r="K13" s="149"/>
      <c r="L13" s="149"/>
      <c r="M13" s="149"/>
      <c r="N13" s="149"/>
      <c r="O13" s="149"/>
      <c r="P13" s="149"/>
      <c r="Q13" s="149"/>
      <c r="R13" s="149"/>
      <c r="S13" s="149"/>
      <c r="T13" s="149"/>
      <c r="U13" s="149"/>
      <c r="V13" s="149"/>
      <c r="W13" s="121"/>
      <c r="X13" s="121"/>
      <c r="Y13" s="121"/>
      <c r="Z13" s="132"/>
      <c r="AA13" s="151"/>
      <c r="AB13" s="151"/>
      <c r="AC13" s="132"/>
      <c r="AD13" s="138"/>
      <c r="AE13" s="138"/>
      <c r="AF13" s="143"/>
      <c r="AG13" s="116"/>
      <c r="AH13" s="116"/>
      <c r="AI13" s="116"/>
      <c r="AJ13" s="116"/>
      <c r="AK13" s="116"/>
      <c r="AL13" s="116"/>
      <c r="AM13" s="116"/>
      <c r="AN13" s="116"/>
      <c r="AO13" s="142"/>
      <c r="AP13" s="142"/>
      <c r="AQ13" s="142"/>
      <c r="AR13" s="116"/>
      <c r="AS13" s="144"/>
      <c r="AT13" s="144"/>
      <c r="AU13" s="48"/>
      <c r="AV13" s="39"/>
      <c r="AW13" s="39"/>
      <c r="AX13" s="49"/>
      <c r="AY13" s="49"/>
      <c r="AZ13" s="39"/>
      <c r="BA13" s="39"/>
      <c r="BB13" s="38"/>
      <c r="BC13" s="38"/>
      <c r="BD13" s="38"/>
      <c r="BE13" s="18"/>
      <c r="BF13" s="12"/>
      <c r="BJ13" s="7"/>
      <c r="BK13" s="7"/>
      <c r="BL13" s="7"/>
    </row>
    <row r="14" spans="2:64" s="6" customFormat="1" ht="18.75" x14ac:dyDescent="0.4">
      <c r="B14" s="149"/>
      <c r="C14" s="149"/>
      <c r="D14" s="149"/>
      <c r="E14" s="149"/>
      <c r="F14" s="149"/>
      <c r="G14" s="149"/>
      <c r="H14" s="149"/>
      <c r="I14" s="149"/>
      <c r="J14" s="149"/>
      <c r="K14" s="149"/>
      <c r="L14" s="149"/>
      <c r="M14" s="149"/>
      <c r="N14" s="149"/>
      <c r="O14" s="149"/>
      <c r="P14" s="149"/>
      <c r="Q14" s="149"/>
      <c r="R14" s="149"/>
      <c r="S14" s="149"/>
      <c r="T14" s="149"/>
      <c r="U14" s="149"/>
      <c r="V14" s="149"/>
      <c r="W14" s="121"/>
      <c r="X14" s="121"/>
      <c r="Y14" s="121"/>
      <c r="Z14" s="131"/>
      <c r="AA14" s="150"/>
      <c r="AB14" s="150"/>
      <c r="AC14" s="131"/>
      <c r="AD14" s="130"/>
      <c r="AE14" s="130"/>
      <c r="AF14" s="143"/>
      <c r="AG14" s="116"/>
      <c r="AH14" s="116"/>
      <c r="AI14" s="116"/>
      <c r="AJ14" s="116"/>
      <c r="AK14" s="116"/>
      <c r="AL14" s="116"/>
      <c r="AM14" s="116"/>
      <c r="AN14" s="116"/>
      <c r="AO14" s="140"/>
      <c r="AP14" s="140"/>
      <c r="AQ14" s="140"/>
      <c r="AR14" s="116"/>
      <c r="AS14" s="144"/>
      <c r="AT14" s="126" t="s">
        <v>118</v>
      </c>
      <c r="AU14" s="1682"/>
      <c r="AV14" s="1683"/>
      <c r="AW14" s="1684"/>
      <c r="AX14" s="38" t="s">
        <v>2</v>
      </c>
      <c r="AY14" s="1682"/>
      <c r="AZ14" s="1683"/>
      <c r="BA14" s="1684"/>
      <c r="BB14" s="37" t="s">
        <v>22</v>
      </c>
      <c r="BC14" s="1685">
        <f>(AY14-AU14)*24</f>
        <v>0</v>
      </c>
      <c r="BD14" s="1686"/>
      <c r="BE14" s="36" t="s">
        <v>23</v>
      </c>
      <c r="BF14" s="38"/>
      <c r="BJ14" s="7"/>
      <c r="BK14" s="7"/>
      <c r="BL14" s="7"/>
    </row>
    <row r="15" spans="2:64" s="6" customFormat="1" ht="6.75" customHeight="1" x14ac:dyDescent="0.15">
      <c r="B15" s="121"/>
      <c r="C15" s="141"/>
      <c r="D15" s="141"/>
      <c r="E15" s="141"/>
      <c r="F15" s="141"/>
      <c r="G15" s="127"/>
      <c r="H15" s="127"/>
      <c r="I15" s="129"/>
      <c r="J15" s="130"/>
      <c r="K15" s="138"/>
      <c r="L15" s="139"/>
      <c r="M15" s="139"/>
      <c r="N15" s="130"/>
      <c r="O15" s="139"/>
      <c r="P15" s="127"/>
      <c r="Q15" s="138"/>
      <c r="R15" s="139"/>
      <c r="S15" s="139"/>
      <c r="T15" s="139"/>
      <c r="U15" s="139"/>
      <c r="V15" s="127"/>
      <c r="W15" s="129"/>
      <c r="X15" s="152"/>
      <c r="Y15" s="152"/>
      <c r="Z15" s="128"/>
      <c r="AA15" s="130"/>
      <c r="AB15" s="129"/>
      <c r="AC15" s="130"/>
      <c r="AD15" s="138"/>
      <c r="AE15" s="139"/>
      <c r="AF15" s="143"/>
      <c r="AG15" s="137"/>
      <c r="AH15" s="153"/>
      <c r="AI15" s="143"/>
      <c r="AJ15" s="153"/>
      <c r="AK15" s="143"/>
      <c r="AL15" s="143"/>
      <c r="AM15" s="143"/>
      <c r="AN15" s="143"/>
      <c r="AO15" s="154"/>
      <c r="AP15" s="121"/>
      <c r="AQ15" s="125"/>
      <c r="AR15" s="125"/>
      <c r="AS15" s="125"/>
      <c r="AT15" s="125"/>
      <c r="AU15" s="28"/>
      <c r="AV15" s="25"/>
      <c r="AW15" s="25"/>
      <c r="AX15" s="33"/>
      <c r="AY15" s="33"/>
      <c r="AZ15" s="25"/>
      <c r="BA15" s="25"/>
      <c r="BB15" s="23"/>
      <c r="BC15" s="23"/>
      <c r="BD15" s="23"/>
      <c r="BE15" s="22"/>
      <c r="BJ15" s="7"/>
      <c r="BK15" s="7"/>
      <c r="BL15" s="7"/>
    </row>
    <row r="16" spans="2:64" ht="8.4499999999999993" customHeight="1" thickBot="1" x14ac:dyDescent="0.45">
      <c r="B16" s="155"/>
      <c r="C16" s="156"/>
      <c r="D16" s="156"/>
      <c r="E16" s="156"/>
      <c r="F16" s="156"/>
      <c r="G16" s="156"/>
      <c r="H16" s="155"/>
      <c r="I16" s="155"/>
      <c r="J16" s="155"/>
      <c r="K16" s="155"/>
      <c r="L16" s="155"/>
      <c r="M16" s="155"/>
      <c r="N16" s="155"/>
      <c r="O16" s="155"/>
      <c r="P16" s="155"/>
      <c r="Q16" s="155"/>
      <c r="R16" s="155"/>
      <c r="S16" s="155"/>
      <c r="T16" s="155"/>
      <c r="U16" s="155"/>
      <c r="V16" s="155"/>
      <c r="W16" s="155"/>
      <c r="X16" s="156"/>
      <c r="Y16" s="155"/>
      <c r="Z16" s="155"/>
      <c r="AA16" s="155"/>
      <c r="AB16" s="155"/>
      <c r="AC16" s="155"/>
      <c r="AD16" s="155"/>
      <c r="AE16" s="155"/>
      <c r="AF16" s="155"/>
      <c r="AG16" s="155"/>
      <c r="AH16" s="155"/>
      <c r="AI16" s="155"/>
      <c r="AJ16" s="155"/>
      <c r="AK16" s="155"/>
      <c r="AL16" s="155"/>
      <c r="AM16" s="155"/>
      <c r="AN16" s="156"/>
      <c r="AO16" s="155"/>
      <c r="AP16" s="155"/>
      <c r="AQ16" s="155"/>
      <c r="AR16" s="155"/>
      <c r="AS16" s="155"/>
      <c r="AT16" s="155"/>
      <c r="BE16" s="13"/>
      <c r="BF16" s="13"/>
      <c r="BG16" s="13"/>
    </row>
    <row r="17" spans="2:58" ht="20.25" customHeight="1" x14ac:dyDescent="0.4">
      <c r="B17" s="1637" t="s">
        <v>72</v>
      </c>
      <c r="C17" s="1640" t="s">
        <v>119</v>
      </c>
      <c r="D17" s="1641"/>
      <c r="E17" s="1642"/>
      <c r="F17" s="97"/>
      <c r="G17" s="1649" t="s">
        <v>120</v>
      </c>
      <c r="H17" s="1652" t="s">
        <v>121</v>
      </c>
      <c r="I17" s="1641"/>
      <c r="J17" s="1641"/>
      <c r="K17" s="1642"/>
      <c r="L17" s="1652" t="s">
        <v>122</v>
      </c>
      <c r="M17" s="1641"/>
      <c r="N17" s="1641"/>
      <c r="O17" s="1655"/>
      <c r="P17" s="1658"/>
      <c r="Q17" s="1659"/>
      <c r="R17" s="1660"/>
      <c r="S17" s="1697" t="s">
        <v>123</v>
      </c>
      <c r="T17" s="1698"/>
      <c r="U17" s="1698"/>
      <c r="V17" s="1698"/>
      <c r="W17" s="1698"/>
      <c r="X17" s="1698"/>
      <c r="Y17" s="1698"/>
      <c r="Z17" s="1698"/>
      <c r="AA17" s="1698"/>
      <c r="AB17" s="1698"/>
      <c r="AC17" s="1698"/>
      <c r="AD17" s="1698"/>
      <c r="AE17" s="1698"/>
      <c r="AF17" s="1698"/>
      <c r="AG17" s="1698"/>
      <c r="AH17" s="1698"/>
      <c r="AI17" s="1698"/>
      <c r="AJ17" s="1698"/>
      <c r="AK17" s="1698"/>
      <c r="AL17" s="1698"/>
      <c r="AM17" s="1698"/>
      <c r="AN17" s="1698"/>
      <c r="AO17" s="1698"/>
      <c r="AP17" s="1698"/>
      <c r="AQ17" s="1698"/>
      <c r="AR17" s="1698"/>
      <c r="AS17" s="1698"/>
      <c r="AT17" s="1698"/>
      <c r="AU17" s="1698"/>
      <c r="AV17" s="1698"/>
      <c r="AW17" s="1699"/>
      <c r="AX17" s="1700" t="str">
        <f>IF(BB3="４週","(11) 1～4週目の勤務時間数合計","(11) 1か月の勤務時間数   合計")</f>
        <v>(11) 1～4週目の勤務時間数合計</v>
      </c>
      <c r="AY17" s="1701"/>
      <c r="AZ17" s="1706" t="s">
        <v>124</v>
      </c>
      <c r="BA17" s="1707"/>
      <c r="BB17" s="1688" t="s">
        <v>125</v>
      </c>
      <c r="BC17" s="1689"/>
      <c r="BD17" s="1689"/>
      <c r="BE17" s="1689"/>
      <c r="BF17" s="1690"/>
    </row>
    <row r="18" spans="2:58" ht="20.25" customHeight="1" x14ac:dyDescent="0.4">
      <c r="B18" s="1638"/>
      <c r="C18" s="1643"/>
      <c r="D18" s="1644"/>
      <c r="E18" s="1645"/>
      <c r="F18" s="98"/>
      <c r="G18" s="1650"/>
      <c r="H18" s="1653"/>
      <c r="I18" s="1644"/>
      <c r="J18" s="1644"/>
      <c r="K18" s="1645"/>
      <c r="L18" s="1653"/>
      <c r="M18" s="1644"/>
      <c r="N18" s="1644"/>
      <c r="O18" s="1656"/>
      <c r="P18" s="1661"/>
      <c r="Q18" s="1662"/>
      <c r="R18" s="1663"/>
      <c r="S18" s="1691" t="s">
        <v>14</v>
      </c>
      <c r="T18" s="1692"/>
      <c r="U18" s="1692"/>
      <c r="V18" s="1692"/>
      <c r="W18" s="1692"/>
      <c r="X18" s="1692"/>
      <c r="Y18" s="1693"/>
      <c r="Z18" s="1691" t="s">
        <v>15</v>
      </c>
      <c r="AA18" s="1692"/>
      <c r="AB18" s="1692"/>
      <c r="AC18" s="1692"/>
      <c r="AD18" s="1692"/>
      <c r="AE18" s="1692"/>
      <c r="AF18" s="1693"/>
      <c r="AG18" s="1691" t="s">
        <v>16</v>
      </c>
      <c r="AH18" s="1692"/>
      <c r="AI18" s="1692"/>
      <c r="AJ18" s="1692"/>
      <c r="AK18" s="1692"/>
      <c r="AL18" s="1692"/>
      <c r="AM18" s="1693"/>
      <c r="AN18" s="1691" t="s">
        <v>17</v>
      </c>
      <c r="AO18" s="1692"/>
      <c r="AP18" s="1692"/>
      <c r="AQ18" s="1692"/>
      <c r="AR18" s="1692"/>
      <c r="AS18" s="1692"/>
      <c r="AT18" s="1693"/>
      <c r="AU18" s="1694" t="s">
        <v>18</v>
      </c>
      <c r="AV18" s="1695"/>
      <c r="AW18" s="1696"/>
      <c r="AX18" s="1702"/>
      <c r="AY18" s="1703"/>
      <c r="AZ18" s="1708"/>
      <c r="BA18" s="1709"/>
      <c r="BB18" s="1582"/>
      <c r="BC18" s="1583"/>
      <c r="BD18" s="1583"/>
      <c r="BE18" s="1583"/>
      <c r="BF18" s="1584"/>
    </row>
    <row r="19" spans="2:58" ht="20.25" customHeight="1" x14ac:dyDescent="0.4">
      <c r="B19" s="1638"/>
      <c r="C19" s="1643"/>
      <c r="D19" s="1644"/>
      <c r="E19" s="1645"/>
      <c r="F19" s="98"/>
      <c r="G19" s="1650"/>
      <c r="H19" s="1653"/>
      <c r="I19" s="1644"/>
      <c r="J19" s="1644"/>
      <c r="K19" s="1645"/>
      <c r="L19" s="1653"/>
      <c r="M19" s="1644"/>
      <c r="N19" s="1644"/>
      <c r="O19" s="1656"/>
      <c r="P19" s="1661"/>
      <c r="Q19" s="1662"/>
      <c r="R19" s="1663"/>
      <c r="S19" s="102">
        <v>1</v>
      </c>
      <c r="T19" s="103">
        <v>2</v>
      </c>
      <c r="U19" s="103">
        <v>3</v>
      </c>
      <c r="V19" s="103">
        <v>4</v>
      </c>
      <c r="W19" s="103">
        <v>5</v>
      </c>
      <c r="X19" s="103">
        <v>6</v>
      </c>
      <c r="Y19" s="104">
        <v>7</v>
      </c>
      <c r="Z19" s="102">
        <v>8</v>
      </c>
      <c r="AA19" s="103">
        <v>9</v>
      </c>
      <c r="AB19" s="103">
        <v>10</v>
      </c>
      <c r="AC19" s="103">
        <v>11</v>
      </c>
      <c r="AD19" s="103">
        <v>12</v>
      </c>
      <c r="AE19" s="103">
        <v>13</v>
      </c>
      <c r="AF19" s="104">
        <v>14</v>
      </c>
      <c r="AG19" s="105">
        <v>15</v>
      </c>
      <c r="AH19" s="103">
        <v>16</v>
      </c>
      <c r="AI19" s="103">
        <v>17</v>
      </c>
      <c r="AJ19" s="103">
        <v>18</v>
      </c>
      <c r="AK19" s="103">
        <v>19</v>
      </c>
      <c r="AL19" s="103">
        <v>20</v>
      </c>
      <c r="AM19" s="104">
        <v>21</v>
      </c>
      <c r="AN19" s="102">
        <v>22</v>
      </c>
      <c r="AO19" s="103">
        <v>23</v>
      </c>
      <c r="AP19" s="103">
        <v>24</v>
      </c>
      <c r="AQ19" s="103">
        <v>25</v>
      </c>
      <c r="AR19" s="103">
        <v>26</v>
      </c>
      <c r="AS19" s="103">
        <v>27</v>
      </c>
      <c r="AT19" s="104">
        <v>28</v>
      </c>
      <c r="AU19" s="106" t="str">
        <f>IF($BB$3="暦月",IF(DAY(DATE($AC$2,$AG$2,29))=29,29,""),"")</f>
        <v/>
      </c>
      <c r="AV19" s="107" t="str">
        <f>IF($BB$3="暦月",IF(DAY(DATE($AC$2,$AG$2,30))=30,30,""),"")</f>
        <v/>
      </c>
      <c r="AW19" s="108" t="str">
        <f>IF($BB$3="暦月",IF(DAY(DATE($AC$2,$AG$2,31))=31,31,""),"")</f>
        <v/>
      </c>
      <c r="AX19" s="1702"/>
      <c r="AY19" s="1703"/>
      <c r="AZ19" s="1708"/>
      <c r="BA19" s="1709"/>
      <c r="BB19" s="1582"/>
      <c r="BC19" s="1583"/>
      <c r="BD19" s="1583"/>
      <c r="BE19" s="1583"/>
      <c r="BF19" s="1584"/>
    </row>
    <row r="20" spans="2:58" ht="20.25" hidden="1" customHeight="1" x14ac:dyDescent="0.4">
      <c r="B20" s="1638"/>
      <c r="C20" s="1643"/>
      <c r="D20" s="1644"/>
      <c r="E20" s="1645"/>
      <c r="F20" s="98"/>
      <c r="G20" s="1650"/>
      <c r="H20" s="1653"/>
      <c r="I20" s="1644"/>
      <c r="J20" s="1644"/>
      <c r="K20" s="1645"/>
      <c r="L20" s="1653"/>
      <c r="M20" s="1644"/>
      <c r="N20" s="1644"/>
      <c r="O20" s="1656"/>
      <c r="P20" s="1661"/>
      <c r="Q20" s="1662"/>
      <c r="R20" s="1663"/>
      <c r="S20" s="102">
        <f>WEEKDAY(DATE($AC$2,$AG$2,1))</f>
        <v>6</v>
      </c>
      <c r="T20" s="103">
        <f>WEEKDAY(DATE($AC$2,$AG$2,2))</f>
        <v>7</v>
      </c>
      <c r="U20" s="103">
        <f>WEEKDAY(DATE($AC$2,$AG$2,3))</f>
        <v>1</v>
      </c>
      <c r="V20" s="103">
        <f>WEEKDAY(DATE($AC$2,$AG$2,4))</f>
        <v>2</v>
      </c>
      <c r="W20" s="103">
        <f>WEEKDAY(DATE($AC$2,$AG$2,5))</f>
        <v>3</v>
      </c>
      <c r="X20" s="103">
        <f>WEEKDAY(DATE($AC$2,$AG$2,6))</f>
        <v>4</v>
      </c>
      <c r="Y20" s="104">
        <f>WEEKDAY(DATE($AC$2,$AG$2,7))</f>
        <v>5</v>
      </c>
      <c r="Z20" s="102">
        <f>WEEKDAY(DATE($AC$2,$AG$2,8))</f>
        <v>6</v>
      </c>
      <c r="AA20" s="103">
        <f>WEEKDAY(DATE($AC$2,$AG$2,9))</f>
        <v>7</v>
      </c>
      <c r="AB20" s="103">
        <f>WEEKDAY(DATE($AC$2,$AG$2,10))</f>
        <v>1</v>
      </c>
      <c r="AC20" s="103">
        <f>WEEKDAY(DATE($AC$2,$AG$2,11))</f>
        <v>2</v>
      </c>
      <c r="AD20" s="103">
        <f>WEEKDAY(DATE($AC$2,$AG$2,12))</f>
        <v>3</v>
      </c>
      <c r="AE20" s="103">
        <f>WEEKDAY(DATE($AC$2,$AG$2,13))</f>
        <v>4</v>
      </c>
      <c r="AF20" s="104">
        <f>WEEKDAY(DATE($AC$2,$AG$2,14))</f>
        <v>5</v>
      </c>
      <c r="AG20" s="102">
        <f>WEEKDAY(DATE($AC$2,$AG$2,15))</f>
        <v>6</v>
      </c>
      <c r="AH20" s="103">
        <f>WEEKDAY(DATE($AC$2,$AG$2,16))</f>
        <v>7</v>
      </c>
      <c r="AI20" s="103">
        <f>WEEKDAY(DATE($AC$2,$AG$2,17))</f>
        <v>1</v>
      </c>
      <c r="AJ20" s="103">
        <f>WEEKDAY(DATE($AC$2,$AG$2,18))</f>
        <v>2</v>
      </c>
      <c r="AK20" s="103">
        <f>WEEKDAY(DATE($AC$2,$AG$2,19))</f>
        <v>3</v>
      </c>
      <c r="AL20" s="103">
        <f>WEEKDAY(DATE($AC$2,$AG$2,20))</f>
        <v>4</v>
      </c>
      <c r="AM20" s="104">
        <f>WEEKDAY(DATE($AC$2,$AG$2,21))</f>
        <v>5</v>
      </c>
      <c r="AN20" s="102">
        <f>WEEKDAY(DATE($AC$2,$AG$2,22))</f>
        <v>6</v>
      </c>
      <c r="AO20" s="103">
        <f>WEEKDAY(DATE($AC$2,$AG$2,23))</f>
        <v>7</v>
      </c>
      <c r="AP20" s="103">
        <f>WEEKDAY(DATE($AC$2,$AG$2,24))</f>
        <v>1</v>
      </c>
      <c r="AQ20" s="103">
        <f>WEEKDAY(DATE($AC$2,$AG$2,25))</f>
        <v>2</v>
      </c>
      <c r="AR20" s="103">
        <f>WEEKDAY(DATE($AC$2,$AG$2,26))</f>
        <v>3</v>
      </c>
      <c r="AS20" s="103">
        <f>WEEKDAY(DATE($AC$2,$AG$2,27))</f>
        <v>4</v>
      </c>
      <c r="AT20" s="104">
        <f>WEEKDAY(DATE($AC$2,$AG$2,28))</f>
        <v>5</v>
      </c>
      <c r="AU20" s="102">
        <f>IF(AU19=29,WEEKDAY(DATE($AC$2,$AG$2,29)),0)</f>
        <v>0</v>
      </c>
      <c r="AV20" s="103">
        <f>IF(AV19=30,WEEKDAY(DATE($AC$2,$AG$2,30)),0)</f>
        <v>0</v>
      </c>
      <c r="AW20" s="104">
        <f>IF(AW19=31,WEEKDAY(DATE($AC$2,$AG$2,31)),0)</f>
        <v>0</v>
      </c>
      <c r="AX20" s="1702"/>
      <c r="AY20" s="1703"/>
      <c r="AZ20" s="1708"/>
      <c r="BA20" s="1709"/>
      <c r="BB20" s="1582"/>
      <c r="BC20" s="1583"/>
      <c r="BD20" s="1583"/>
      <c r="BE20" s="1583"/>
      <c r="BF20" s="1584"/>
    </row>
    <row r="21" spans="2:58" ht="22.5" customHeight="1" thickBot="1" x14ac:dyDescent="0.45">
      <c r="B21" s="1639"/>
      <c r="C21" s="1646"/>
      <c r="D21" s="1647"/>
      <c r="E21" s="1648"/>
      <c r="F21" s="99"/>
      <c r="G21" s="1651"/>
      <c r="H21" s="1654"/>
      <c r="I21" s="1647"/>
      <c r="J21" s="1647"/>
      <c r="K21" s="1648"/>
      <c r="L21" s="1654"/>
      <c r="M21" s="1647"/>
      <c r="N21" s="1647"/>
      <c r="O21" s="1657"/>
      <c r="P21" s="1664"/>
      <c r="Q21" s="1665"/>
      <c r="R21" s="1666"/>
      <c r="S21" s="109" t="str">
        <f>IF(S20=1,"日",IF(S20=2,"月",IF(S20=3,"火",IF(S20=4,"水",IF(S20=5,"木",IF(S20=6,"金","土"))))))</f>
        <v>金</v>
      </c>
      <c r="T21" s="110" t="str">
        <f t="shared" ref="T21:AT21" si="0">IF(T20=1,"日",IF(T20=2,"月",IF(T20=3,"火",IF(T20=4,"水",IF(T20=5,"木",IF(T20=6,"金","土"))))))</f>
        <v>土</v>
      </c>
      <c r="U21" s="110" t="str">
        <f t="shared" si="0"/>
        <v>日</v>
      </c>
      <c r="V21" s="110" t="str">
        <f t="shared" si="0"/>
        <v>月</v>
      </c>
      <c r="W21" s="110" t="str">
        <f t="shared" si="0"/>
        <v>火</v>
      </c>
      <c r="X21" s="110" t="str">
        <f t="shared" si="0"/>
        <v>水</v>
      </c>
      <c r="Y21" s="111" t="str">
        <f t="shared" si="0"/>
        <v>木</v>
      </c>
      <c r="Z21" s="109" t="str">
        <f>IF(Z20=1,"日",IF(Z20=2,"月",IF(Z20=3,"火",IF(Z20=4,"水",IF(Z20=5,"木",IF(Z20=6,"金","土"))))))</f>
        <v>金</v>
      </c>
      <c r="AA21" s="110" t="str">
        <f t="shared" si="0"/>
        <v>土</v>
      </c>
      <c r="AB21" s="110" t="str">
        <f t="shared" si="0"/>
        <v>日</v>
      </c>
      <c r="AC21" s="110" t="str">
        <f t="shared" si="0"/>
        <v>月</v>
      </c>
      <c r="AD21" s="110" t="str">
        <f t="shared" si="0"/>
        <v>火</v>
      </c>
      <c r="AE21" s="110" t="str">
        <f t="shared" si="0"/>
        <v>水</v>
      </c>
      <c r="AF21" s="111" t="str">
        <f t="shared" si="0"/>
        <v>木</v>
      </c>
      <c r="AG21" s="109" t="str">
        <f>IF(AG20=1,"日",IF(AG20=2,"月",IF(AG20=3,"火",IF(AG20=4,"水",IF(AG20=5,"木",IF(AG20=6,"金","土"))))))</f>
        <v>金</v>
      </c>
      <c r="AH21" s="110" t="str">
        <f t="shared" si="0"/>
        <v>土</v>
      </c>
      <c r="AI21" s="110" t="str">
        <f t="shared" si="0"/>
        <v>日</v>
      </c>
      <c r="AJ21" s="110" t="str">
        <f t="shared" si="0"/>
        <v>月</v>
      </c>
      <c r="AK21" s="110" t="str">
        <f t="shared" si="0"/>
        <v>火</v>
      </c>
      <c r="AL21" s="110" t="str">
        <f t="shared" si="0"/>
        <v>水</v>
      </c>
      <c r="AM21" s="111" t="str">
        <f t="shared" si="0"/>
        <v>木</v>
      </c>
      <c r="AN21" s="109" t="str">
        <f>IF(AN20=1,"日",IF(AN20=2,"月",IF(AN20=3,"火",IF(AN20=4,"水",IF(AN20=5,"木",IF(AN20=6,"金","土"))))))</f>
        <v>金</v>
      </c>
      <c r="AO21" s="110" t="str">
        <f t="shared" si="0"/>
        <v>土</v>
      </c>
      <c r="AP21" s="110" t="str">
        <f t="shared" si="0"/>
        <v>日</v>
      </c>
      <c r="AQ21" s="110" t="str">
        <f t="shared" si="0"/>
        <v>月</v>
      </c>
      <c r="AR21" s="110" t="str">
        <f t="shared" si="0"/>
        <v>火</v>
      </c>
      <c r="AS21" s="110" t="str">
        <f t="shared" si="0"/>
        <v>水</v>
      </c>
      <c r="AT21" s="111" t="str">
        <f t="shared" si="0"/>
        <v>木</v>
      </c>
      <c r="AU21" s="110" t="str">
        <f>IF(AU20=1,"日",IF(AU20=2,"月",IF(AU20=3,"火",IF(AU20=4,"水",IF(AU20=5,"木",IF(AU20=6,"金",IF(AU20=0,"","土")))))))</f>
        <v/>
      </c>
      <c r="AV21" s="110" t="str">
        <f>IF(AV20=1,"日",IF(AV20=2,"月",IF(AV20=3,"火",IF(AV20=4,"水",IF(AV20=5,"木",IF(AV20=6,"金",IF(AV20=0,"","土")))))))</f>
        <v/>
      </c>
      <c r="AW21" s="110" t="str">
        <f>IF(AW20=1,"日",IF(AW20=2,"月",IF(AW20=3,"火",IF(AW20=4,"水",IF(AW20=5,"木",IF(AW20=6,"金",IF(AW20=0,"","土")))))))</f>
        <v/>
      </c>
      <c r="AX21" s="1704"/>
      <c r="AY21" s="1705"/>
      <c r="AZ21" s="1710"/>
      <c r="BA21" s="1711"/>
      <c r="BB21" s="1585"/>
      <c r="BC21" s="1586"/>
      <c r="BD21" s="1586"/>
      <c r="BE21" s="1586"/>
      <c r="BF21" s="1587"/>
    </row>
    <row r="22" spans="2:58" ht="20.25" customHeight="1" x14ac:dyDescent="0.4">
      <c r="B22" s="1667">
        <v>1</v>
      </c>
      <c r="C22" s="1668"/>
      <c r="D22" s="1669"/>
      <c r="E22" s="1670"/>
      <c r="F22" s="92"/>
      <c r="G22" s="1671"/>
      <c r="H22" s="1460"/>
      <c r="I22" s="1672"/>
      <c r="J22" s="1672"/>
      <c r="K22" s="1673"/>
      <c r="L22" s="1674"/>
      <c r="M22" s="1675"/>
      <c r="N22" s="1675"/>
      <c r="O22" s="1676"/>
      <c r="P22" s="1677" t="s">
        <v>39</v>
      </c>
      <c r="Q22" s="1678"/>
      <c r="R22" s="1679"/>
      <c r="S22" s="112"/>
      <c r="T22" s="113"/>
      <c r="U22" s="113"/>
      <c r="V22" s="113"/>
      <c r="W22" s="113"/>
      <c r="X22" s="113"/>
      <c r="Y22" s="114"/>
      <c r="Z22" s="112"/>
      <c r="AA22" s="113"/>
      <c r="AB22" s="113"/>
      <c r="AC22" s="113"/>
      <c r="AD22" s="113"/>
      <c r="AE22" s="113"/>
      <c r="AF22" s="114"/>
      <c r="AG22" s="112"/>
      <c r="AH22" s="113"/>
      <c r="AI22" s="113"/>
      <c r="AJ22" s="113"/>
      <c r="AK22" s="113"/>
      <c r="AL22" s="113"/>
      <c r="AM22" s="114"/>
      <c r="AN22" s="112"/>
      <c r="AO22" s="113"/>
      <c r="AP22" s="113"/>
      <c r="AQ22" s="113"/>
      <c r="AR22" s="113"/>
      <c r="AS22" s="113"/>
      <c r="AT22" s="114"/>
      <c r="AU22" s="112"/>
      <c r="AV22" s="113"/>
      <c r="AW22" s="113"/>
      <c r="AX22" s="1680"/>
      <c r="AY22" s="1681"/>
      <c r="AZ22" s="1623"/>
      <c r="BA22" s="1624"/>
      <c r="BB22" s="1625"/>
      <c r="BC22" s="1626"/>
      <c r="BD22" s="1626"/>
      <c r="BE22" s="1626"/>
      <c r="BF22" s="1627"/>
    </row>
    <row r="23" spans="2:58" ht="20.25" customHeight="1" x14ac:dyDescent="0.4">
      <c r="B23" s="1606"/>
      <c r="C23" s="1631"/>
      <c r="D23" s="1632"/>
      <c r="E23" s="1633"/>
      <c r="F23" s="93"/>
      <c r="G23" s="1514"/>
      <c r="H23" s="1518"/>
      <c r="I23" s="1516"/>
      <c r="J23" s="1516"/>
      <c r="K23" s="1517"/>
      <c r="L23" s="1522"/>
      <c r="M23" s="1523"/>
      <c r="N23" s="1523"/>
      <c r="O23" s="1524"/>
      <c r="P23" s="1566" t="s">
        <v>13</v>
      </c>
      <c r="Q23" s="1567"/>
      <c r="R23" s="1568"/>
      <c r="S23" s="181" t="str">
        <f>IF(S22="","",VLOOKUP(S22,#REF!,9,FALSE))</f>
        <v/>
      </c>
      <c r="T23" s="182" t="str">
        <f>IF(T22="","",VLOOKUP(T22,#REF!,9,FALSE))</f>
        <v/>
      </c>
      <c r="U23" s="182" t="str">
        <f>IF(U22="","",VLOOKUP(U22,#REF!,9,FALSE))</f>
        <v/>
      </c>
      <c r="V23" s="182" t="str">
        <f>IF(V22="","",VLOOKUP(V22,#REF!,9,FALSE))</f>
        <v/>
      </c>
      <c r="W23" s="182" t="str">
        <f>IF(W22="","",VLOOKUP(W22,#REF!,9,FALSE))</f>
        <v/>
      </c>
      <c r="X23" s="182" t="str">
        <f>IF(X22="","",VLOOKUP(X22,#REF!,9,FALSE))</f>
        <v/>
      </c>
      <c r="Y23" s="183" t="str">
        <f>IF(Y22="","",VLOOKUP(Y22,#REF!,9,FALSE))</f>
        <v/>
      </c>
      <c r="Z23" s="181" t="str">
        <f>IF(Z22="","",VLOOKUP(Z22,#REF!,9,FALSE))</f>
        <v/>
      </c>
      <c r="AA23" s="182" t="str">
        <f>IF(AA22="","",VLOOKUP(AA22,#REF!,9,FALSE))</f>
        <v/>
      </c>
      <c r="AB23" s="182" t="str">
        <f>IF(AB22="","",VLOOKUP(AB22,#REF!,9,FALSE))</f>
        <v/>
      </c>
      <c r="AC23" s="182" t="str">
        <f>IF(AC22="","",VLOOKUP(AC22,#REF!,9,FALSE))</f>
        <v/>
      </c>
      <c r="AD23" s="182" t="str">
        <f>IF(AD22="","",VLOOKUP(AD22,#REF!,9,FALSE))</f>
        <v/>
      </c>
      <c r="AE23" s="182" t="str">
        <f>IF(AE22="","",VLOOKUP(AE22,#REF!,9,FALSE))</f>
        <v/>
      </c>
      <c r="AF23" s="183" t="str">
        <f>IF(AF22="","",VLOOKUP(AF22,#REF!,9,FALSE))</f>
        <v/>
      </c>
      <c r="AG23" s="181" t="str">
        <f>IF(AG22="","",VLOOKUP(AG22,#REF!,9,FALSE))</f>
        <v/>
      </c>
      <c r="AH23" s="182" t="str">
        <f>IF(AH22="","",VLOOKUP(AH22,#REF!,9,FALSE))</f>
        <v/>
      </c>
      <c r="AI23" s="182" t="str">
        <f>IF(AI22="","",VLOOKUP(AI22,#REF!,9,FALSE))</f>
        <v/>
      </c>
      <c r="AJ23" s="182" t="str">
        <f>IF(AJ22="","",VLOOKUP(AJ22,#REF!,9,FALSE))</f>
        <v/>
      </c>
      <c r="AK23" s="182" t="str">
        <f>IF(AK22="","",VLOOKUP(AK22,#REF!,9,FALSE))</f>
        <v/>
      </c>
      <c r="AL23" s="182" t="str">
        <f>IF(AL22="","",VLOOKUP(AL22,#REF!,9,FALSE))</f>
        <v/>
      </c>
      <c r="AM23" s="183" t="str">
        <f>IF(AM22="","",VLOOKUP(AM22,#REF!,9,FALSE))</f>
        <v/>
      </c>
      <c r="AN23" s="181" t="str">
        <f>IF(AN22="","",VLOOKUP(AN22,#REF!,9,FALSE))</f>
        <v/>
      </c>
      <c r="AO23" s="182" t="str">
        <f>IF(AO22="","",VLOOKUP(AO22,#REF!,9,FALSE))</f>
        <v/>
      </c>
      <c r="AP23" s="182" t="str">
        <f>IF(AP22="","",VLOOKUP(AP22,#REF!,9,FALSE))</f>
        <v/>
      </c>
      <c r="AQ23" s="182" t="str">
        <f>IF(AQ22="","",VLOOKUP(AQ22,#REF!,9,FALSE))</f>
        <v/>
      </c>
      <c r="AR23" s="182" t="str">
        <f>IF(AR22="","",VLOOKUP(AR22,#REF!,9,FALSE))</f>
        <v/>
      </c>
      <c r="AS23" s="182" t="str">
        <f>IF(AS22="","",VLOOKUP(AS22,#REF!,9,FALSE))</f>
        <v/>
      </c>
      <c r="AT23" s="183" t="str">
        <f>IF(AT22="","",VLOOKUP(AT22,#REF!,9,FALSE))</f>
        <v/>
      </c>
      <c r="AU23" s="181" t="str">
        <f>IF(AU22="","",VLOOKUP(AU22,#REF!,9,FALSE))</f>
        <v/>
      </c>
      <c r="AV23" s="182" t="str">
        <f>IF(AV22="","",VLOOKUP(AV22,#REF!,9,FALSE))</f>
        <v/>
      </c>
      <c r="AW23" s="182" t="str">
        <f>IF(AW22="","",VLOOKUP(AW22,#REF!,9,FALSE))</f>
        <v/>
      </c>
      <c r="AX23" s="1569">
        <f>IF($BB$3="４週",SUM(S23:AT23),IF($BB$3="暦月",SUM(S23:AW23),""))</f>
        <v>0</v>
      </c>
      <c r="AY23" s="1570"/>
      <c r="AZ23" s="1571">
        <f>IF($BB$3="４週",AX23/4,IF($BB$3="暦月",'参考様式１－２'!AX23/('参考様式１－２'!$BB$8/7),""))</f>
        <v>0</v>
      </c>
      <c r="BA23" s="1572"/>
      <c r="BB23" s="1597"/>
      <c r="BC23" s="1598"/>
      <c r="BD23" s="1598"/>
      <c r="BE23" s="1598"/>
      <c r="BF23" s="1599"/>
    </row>
    <row r="24" spans="2:58" ht="20.25" customHeight="1" x14ac:dyDescent="0.4">
      <c r="B24" s="1606"/>
      <c r="C24" s="1634"/>
      <c r="D24" s="1635"/>
      <c r="E24" s="1636"/>
      <c r="F24" s="94">
        <f>C22</f>
        <v>0</v>
      </c>
      <c r="G24" s="1514"/>
      <c r="H24" s="1518"/>
      <c r="I24" s="1516"/>
      <c r="J24" s="1516"/>
      <c r="K24" s="1517"/>
      <c r="L24" s="1522"/>
      <c r="M24" s="1523"/>
      <c r="N24" s="1523"/>
      <c r="O24" s="1524"/>
      <c r="P24" s="1603" t="s">
        <v>40</v>
      </c>
      <c r="Q24" s="1604"/>
      <c r="R24" s="1605"/>
      <c r="S24" s="184" t="str">
        <f>IF(S22="","",VLOOKUP(S22,#REF!,19,FALSE))</f>
        <v/>
      </c>
      <c r="T24" s="185" t="str">
        <f>IF(T22="","",VLOOKUP(T22,#REF!,19,FALSE))</f>
        <v/>
      </c>
      <c r="U24" s="185" t="str">
        <f>IF(U22="","",VLOOKUP(U22,#REF!,19,FALSE))</f>
        <v/>
      </c>
      <c r="V24" s="185" t="str">
        <f>IF(V22="","",VLOOKUP(V22,#REF!,19,FALSE))</f>
        <v/>
      </c>
      <c r="W24" s="185" t="str">
        <f>IF(W22="","",VLOOKUP(W22,#REF!,19,FALSE))</f>
        <v/>
      </c>
      <c r="X24" s="185" t="str">
        <f>IF(X22="","",VLOOKUP(X22,#REF!,19,FALSE))</f>
        <v/>
      </c>
      <c r="Y24" s="186" t="str">
        <f>IF(Y22="","",VLOOKUP(Y22,#REF!,19,FALSE))</f>
        <v/>
      </c>
      <c r="Z24" s="184" t="str">
        <f>IF(Z22="","",VLOOKUP(Z22,#REF!,19,FALSE))</f>
        <v/>
      </c>
      <c r="AA24" s="185" t="str">
        <f>IF(AA22="","",VLOOKUP(AA22,#REF!,19,FALSE))</f>
        <v/>
      </c>
      <c r="AB24" s="185" t="str">
        <f>IF(AB22="","",VLOOKUP(AB22,#REF!,19,FALSE))</f>
        <v/>
      </c>
      <c r="AC24" s="185" t="str">
        <f>IF(AC22="","",VLOOKUP(AC22,#REF!,19,FALSE))</f>
        <v/>
      </c>
      <c r="AD24" s="185" t="str">
        <f>IF(AD22="","",VLOOKUP(AD22,#REF!,19,FALSE))</f>
        <v/>
      </c>
      <c r="AE24" s="185" t="str">
        <f>IF(AE22="","",VLOOKUP(AE22,#REF!,19,FALSE))</f>
        <v/>
      </c>
      <c r="AF24" s="186" t="str">
        <f>IF(AF22="","",VLOOKUP(AF22,#REF!,19,FALSE))</f>
        <v/>
      </c>
      <c r="AG24" s="184" t="str">
        <f>IF(AG22="","",VLOOKUP(AG22,#REF!,19,FALSE))</f>
        <v/>
      </c>
      <c r="AH24" s="185" t="str">
        <f>IF(AH22="","",VLOOKUP(AH22,#REF!,19,FALSE))</f>
        <v/>
      </c>
      <c r="AI24" s="185" t="str">
        <f>IF(AI22="","",VLOOKUP(AI22,#REF!,19,FALSE))</f>
        <v/>
      </c>
      <c r="AJ24" s="185" t="str">
        <f>IF(AJ22="","",VLOOKUP(AJ22,#REF!,19,FALSE))</f>
        <v/>
      </c>
      <c r="AK24" s="185" t="str">
        <f>IF(AK22="","",VLOOKUP(AK22,#REF!,19,FALSE))</f>
        <v/>
      </c>
      <c r="AL24" s="185" t="str">
        <f>IF(AL22="","",VLOOKUP(AL22,#REF!,19,FALSE))</f>
        <v/>
      </c>
      <c r="AM24" s="186" t="str">
        <f>IF(AM22="","",VLOOKUP(AM22,#REF!,19,FALSE))</f>
        <v/>
      </c>
      <c r="AN24" s="184" t="str">
        <f>IF(AN22="","",VLOOKUP(AN22,#REF!,19,FALSE))</f>
        <v/>
      </c>
      <c r="AO24" s="185" t="str">
        <f>IF(AO22="","",VLOOKUP(AO22,#REF!,19,FALSE))</f>
        <v/>
      </c>
      <c r="AP24" s="185" t="str">
        <f>IF(AP22="","",VLOOKUP(AP22,#REF!,19,FALSE))</f>
        <v/>
      </c>
      <c r="AQ24" s="185" t="str">
        <f>IF(AQ22="","",VLOOKUP(AQ22,#REF!,19,FALSE))</f>
        <v/>
      </c>
      <c r="AR24" s="185" t="str">
        <f>IF(AR22="","",VLOOKUP(AR22,#REF!,19,FALSE))</f>
        <v/>
      </c>
      <c r="AS24" s="185" t="str">
        <f>IF(AS22="","",VLOOKUP(AS22,#REF!,19,FALSE))</f>
        <v/>
      </c>
      <c r="AT24" s="186" t="str">
        <f>IF(AT22="","",VLOOKUP(AT22,#REF!,19,FALSE))</f>
        <v/>
      </c>
      <c r="AU24" s="184" t="str">
        <f>IF(AU22="","",VLOOKUP(AU22,#REF!,19,FALSE))</f>
        <v/>
      </c>
      <c r="AV24" s="185" t="str">
        <f>IF(AV22="","",VLOOKUP(AV22,#REF!,19,FALSE))</f>
        <v/>
      </c>
      <c r="AW24" s="185" t="str">
        <f>IF(AW22="","",VLOOKUP(AW22,#REF!,19,FALSE))</f>
        <v/>
      </c>
      <c r="AX24" s="1576">
        <f>IF($BB$3="４週",SUM(S24:AT24),IF($BB$3="暦月",SUM(S24:AW24),""))</f>
        <v>0</v>
      </c>
      <c r="AY24" s="1577"/>
      <c r="AZ24" s="1578">
        <f>IF($BB$3="４週",AX24/4,IF($BB$3="暦月",'参考様式１－２'!AX24/('参考様式１－２'!$BB$8/7),""))</f>
        <v>0</v>
      </c>
      <c r="BA24" s="1579"/>
      <c r="BB24" s="1600"/>
      <c r="BC24" s="1601"/>
      <c r="BD24" s="1601"/>
      <c r="BE24" s="1601"/>
      <c r="BF24" s="1602"/>
    </row>
    <row r="25" spans="2:58" ht="20.25" customHeight="1" x14ac:dyDescent="0.4">
      <c r="B25" s="1606">
        <f>B22+1</f>
        <v>2</v>
      </c>
      <c r="C25" s="1628"/>
      <c r="D25" s="1629"/>
      <c r="E25" s="1630"/>
      <c r="F25" s="95"/>
      <c r="G25" s="1513"/>
      <c r="H25" s="1441"/>
      <c r="I25" s="1516"/>
      <c r="J25" s="1516"/>
      <c r="K25" s="1517"/>
      <c r="L25" s="1519"/>
      <c r="M25" s="1520"/>
      <c r="N25" s="1520"/>
      <c r="O25" s="1521"/>
      <c r="P25" s="1528" t="s">
        <v>39</v>
      </c>
      <c r="Q25" s="1529"/>
      <c r="R25" s="1530"/>
      <c r="S25" s="112"/>
      <c r="T25" s="113"/>
      <c r="U25" s="113"/>
      <c r="V25" s="113"/>
      <c r="W25" s="113"/>
      <c r="X25" s="113"/>
      <c r="Y25" s="114"/>
      <c r="Z25" s="112"/>
      <c r="AA25" s="113"/>
      <c r="AB25" s="113"/>
      <c r="AC25" s="113"/>
      <c r="AD25" s="113"/>
      <c r="AE25" s="113"/>
      <c r="AF25" s="114"/>
      <c r="AG25" s="112"/>
      <c r="AH25" s="113"/>
      <c r="AI25" s="113"/>
      <c r="AJ25" s="113"/>
      <c r="AK25" s="113"/>
      <c r="AL25" s="113"/>
      <c r="AM25" s="114"/>
      <c r="AN25" s="112"/>
      <c r="AO25" s="113"/>
      <c r="AP25" s="113"/>
      <c r="AQ25" s="113"/>
      <c r="AR25" s="113"/>
      <c r="AS25" s="113"/>
      <c r="AT25" s="114"/>
      <c r="AU25" s="112"/>
      <c r="AV25" s="113"/>
      <c r="AW25" s="113"/>
      <c r="AX25" s="1557"/>
      <c r="AY25" s="1558"/>
      <c r="AZ25" s="1559"/>
      <c r="BA25" s="1560"/>
      <c r="BB25" s="1594"/>
      <c r="BC25" s="1595"/>
      <c r="BD25" s="1595"/>
      <c r="BE25" s="1595"/>
      <c r="BF25" s="1596"/>
    </row>
    <row r="26" spans="2:58" ht="20.25" customHeight="1" x14ac:dyDescent="0.4">
      <c r="B26" s="1606"/>
      <c r="C26" s="1631"/>
      <c r="D26" s="1632"/>
      <c r="E26" s="1633"/>
      <c r="F26" s="93"/>
      <c r="G26" s="1514"/>
      <c r="H26" s="1518"/>
      <c r="I26" s="1516"/>
      <c r="J26" s="1516"/>
      <c r="K26" s="1517"/>
      <c r="L26" s="1522"/>
      <c r="M26" s="1523"/>
      <c r="N26" s="1523"/>
      <c r="O26" s="1524"/>
      <c r="P26" s="1566" t="s">
        <v>13</v>
      </c>
      <c r="Q26" s="1567"/>
      <c r="R26" s="1568"/>
      <c r="S26" s="181" t="str">
        <f>IF(S25="","",VLOOKUP(S25,#REF!,9,FALSE))</f>
        <v/>
      </c>
      <c r="T26" s="182" t="str">
        <f>IF(T25="","",VLOOKUP(T25,#REF!,9,FALSE))</f>
        <v/>
      </c>
      <c r="U26" s="182" t="str">
        <f>IF(U25="","",VLOOKUP(U25,#REF!,9,FALSE))</f>
        <v/>
      </c>
      <c r="V26" s="182" t="str">
        <f>IF(V25="","",VLOOKUP(V25,#REF!,9,FALSE))</f>
        <v/>
      </c>
      <c r="W26" s="182" t="str">
        <f>IF(W25="","",VLOOKUP(W25,#REF!,9,FALSE))</f>
        <v/>
      </c>
      <c r="X26" s="182" t="str">
        <f>IF(X25="","",VLOOKUP(X25,#REF!,9,FALSE))</f>
        <v/>
      </c>
      <c r="Y26" s="183" t="str">
        <f>IF(Y25="","",VLOOKUP(Y25,#REF!,9,FALSE))</f>
        <v/>
      </c>
      <c r="Z26" s="181" t="str">
        <f>IF(Z25="","",VLOOKUP(Z25,#REF!,9,FALSE))</f>
        <v/>
      </c>
      <c r="AA26" s="182" t="str">
        <f>IF(AA25="","",VLOOKUP(AA25,#REF!,9,FALSE))</f>
        <v/>
      </c>
      <c r="AB26" s="182" t="str">
        <f>IF(AB25="","",VLOOKUP(AB25,#REF!,9,FALSE))</f>
        <v/>
      </c>
      <c r="AC26" s="182" t="str">
        <f>IF(AC25="","",VLOOKUP(AC25,#REF!,9,FALSE))</f>
        <v/>
      </c>
      <c r="AD26" s="182" t="str">
        <f>IF(AD25="","",VLOOKUP(AD25,#REF!,9,FALSE))</f>
        <v/>
      </c>
      <c r="AE26" s="182" t="str">
        <f>IF(AE25="","",VLOOKUP(AE25,#REF!,9,FALSE))</f>
        <v/>
      </c>
      <c r="AF26" s="183" t="str">
        <f>IF(AF25="","",VLOOKUP(AF25,#REF!,9,FALSE))</f>
        <v/>
      </c>
      <c r="AG26" s="181" t="str">
        <f>IF(AG25="","",VLOOKUP(AG25,#REF!,9,FALSE))</f>
        <v/>
      </c>
      <c r="AH26" s="182" t="str">
        <f>IF(AH25="","",VLOOKUP(AH25,#REF!,9,FALSE))</f>
        <v/>
      </c>
      <c r="AI26" s="182" t="str">
        <f>IF(AI25="","",VLOOKUP(AI25,#REF!,9,FALSE))</f>
        <v/>
      </c>
      <c r="AJ26" s="182" t="str">
        <f>IF(AJ25="","",VLOOKUP(AJ25,#REF!,9,FALSE))</f>
        <v/>
      </c>
      <c r="AK26" s="182" t="str">
        <f>IF(AK25="","",VLOOKUP(AK25,#REF!,9,FALSE))</f>
        <v/>
      </c>
      <c r="AL26" s="182" t="str">
        <f>IF(AL25="","",VLOOKUP(AL25,#REF!,9,FALSE))</f>
        <v/>
      </c>
      <c r="AM26" s="183" t="str">
        <f>IF(AM25="","",VLOOKUP(AM25,#REF!,9,FALSE))</f>
        <v/>
      </c>
      <c r="AN26" s="181" t="str">
        <f>IF(AN25="","",VLOOKUP(AN25,#REF!,9,FALSE))</f>
        <v/>
      </c>
      <c r="AO26" s="182" t="str">
        <f>IF(AO25="","",VLOOKUP(AO25,#REF!,9,FALSE))</f>
        <v/>
      </c>
      <c r="AP26" s="182" t="str">
        <f>IF(AP25="","",VLOOKUP(AP25,#REF!,9,FALSE))</f>
        <v/>
      </c>
      <c r="AQ26" s="182" t="str">
        <f>IF(AQ25="","",VLOOKUP(AQ25,#REF!,9,FALSE))</f>
        <v/>
      </c>
      <c r="AR26" s="182" t="str">
        <f>IF(AR25="","",VLOOKUP(AR25,#REF!,9,FALSE))</f>
        <v/>
      </c>
      <c r="AS26" s="182" t="str">
        <f>IF(AS25="","",VLOOKUP(AS25,#REF!,9,FALSE))</f>
        <v/>
      </c>
      <c r="AT26" s="183" t="str">
        <f>IF(AT25="","",VLOOKUP(AT25,#REF!,9,FALSE))</f>
        <v/>
      </c>
      <c r="AU26" s="181" t="str">
        <f>IF(AU25="","",VLOOKUP(AU25,#REF!,9,FALSE))</f>
        <v/>
      </c>
      <c r="AV26" s="182" t="str">
        <f>IF(AV25="","",VLOOKUP(AV25,#REF!,9,FALSE))</f>
        <v/>
      </c>
      <c r="AW26" s="182" t="str">
        <f>IF(AW25="","",VLOOKUP(AW25,#REF!,9,FALSE))</f>
        <v/>
      </c>
      <c r="AX26" s="1569">
        <f>IF($BB$3="４週",SUM(S26:AT26),IF($BB$3="暦月",SUM(S26:AW26),""))</f>
        <v>0</v>
      </c>
      <c r="AY26" s="1570"/>
      <c r="AZ26" s="1571">
        <f>IF($BB$3="４週",AX26/4,IF($BB$3="暦月",'参考様式１－２'!AX26/('参考様式１－２'!$BB$8/7),""))</f>
        <v>0</v>
      </c>
      <c r="BA26" s="1572"/>
      <c r="BB26" s="1597"/>
      <c r="BC26" s="1598"/>
      <c r="BD26" s="1598"/>
      <c r="BE26" s="1598"/>
      <c r="BF26" s="1599"/>
    </row>
    <row r="27" spans="2:58" ht="20.25" customHeight="1" x14ac:dyDescent="0.4">
      <c r="B27" s="1606"/>
      <c r="C27" s="1634"/>
      <c r="D27" s="1635"/>
      <c r="E27" s="1636"/>
      <c r="F27" s="93">
        <f>C25</f>
        <v>0</v>
      </c>
      <c r="G27" s="1515"/>
      <c r="H27" s="1518"/>
      <c r="I27" s="1516"/>
      <c r="J27" s="1516"/>
      <c r="K27" s="1517"/>
      <c r="L27" s="1525"/>
      <c r="M27" s="1526"/>
      <c r="N27" s="1526"/>
      <c r="O27" s="1527"/>
      <c r="P27" s="1603" t="s">
        <v>40</v>
      </c>
      <c r="Q27" s="1604"/>
      <c r="R27" s="1605"/>
      <c r="S27" s="184" t="str">
        <f>IF(S25="","",VLOOKUP(S25,#REF!,19,FALSE))</f>
        <v/>
      </c>
      <c r="T27" s="185" t="str">
        <f>IF(T25="","",VLOOKUP(T25,#REF!,19,FALSE))</f>
        <v/>
      </c>
      <c r="U27" s="185" t="str">
        <f>IF(U25="","",VLOOKUP(U25,#REF!,19,FALSE))</f>
        <v/>
      </c>
      <c r="V27" s="185" t="str">
        <f>IF(V25="","",VLOOKUP(V25,#REF!,19,FALSE))</f>
        <v/>
      </c>
      <c r="W27" s="185" t="str">
        <f>IF(W25="","",VLOOKUP(W25,#REF!,19,FALSE))</f>
        <v/>
      </c>
      <c r="X27" s="185" t="str">
        <f>IF(X25="","",VLOOKUP(X25,#REF!,19,FALSE))</f>
        <v/>
      </c>
      <c r="Y27" s="186" t="str">
        <f>IF(Y25="","",VLOOKUP(Y25,#REF!,19,FALSE))</f>
        <v/>
      </c>
      <c r="Z27" s="184" t="str">
        <f>IF(Z25="","",VLOOKUP(Z25,#REF!,19,FALSE))</f>
        <v/>
      </c>
      <c r="AA27" s="185" t="str">
        <f>IF(AA25="","",VLOOKUP(AA25,#REF!,19,FALSE))</f>
        <v/>
      </c>
      <c r="AB27" s="185" t="str">
        <f>IF(AB25="","",VLOOKUP(AB25,#REF!,19,FALSE))</f>
        <v/>
      </c>
      <c r="AC27" s="185" t="str">
        <f>IF(AC25="","",VLOOKUP(AC25,#REF!,19,FALSE))</f>
        <v/>
      </c>
      <c r="AD27" s="185" t="str">
        <f>IF(AD25="","",VLOOKUP(AD25,#REF!,19,FALSE))</f>
        <v/>
      </c>
      <c r="AE27" s="185" t="str">
        <f>IF(AE25="","",VLOOKUP(AE25,#REF!,19,FALSE))</f>
        <v/>
      </c>
      <c r="AF27" s="186" t="str">
        <f>IF(AF25="","",VLOOKUP(AF25,#REF!,19,FALSE))</f>
        <v/>
      </c>
      <c r="AG27" s="184" t="str">
        <f>IF(AG25="","",VLOOKUP(AG25,#REF!,19,FALSE))</f>
        <v/>
      </c>
      <c r="AH27" s="185" t="str">
        <f>IF(AH25="","",VLOOKUP(AH25,#REF!,19,FALSE))</f>
        <v/>
      </c>
      <c r="AI27" s="185" t="str">
        <f>IF(AI25="","",VLOOKUP(AI25,#REF!,19,FALSE))</f>
        <v/>
      </c>
      <c r="AJ27" s="185" t="str">
        <f>IF(AJ25="","",VLOOKUP(AJ25,#REF!,19,FALSE))</f>
        <v/>
      </c>
      <c r="AK27" s="185" t="str">
        <f>IF(AK25="","",VLOOKUP(AK25,#REF!,19,FALSE))</f>
        <v/>
      </c>
      <c r="AL27" s="185" t="str">
        <f>IF(AL25="","",VLOOKUP(AL25,#REF!,19,FALSE))</f>
        <v/>
      </c>
      <c r="AM27" s="186" t="str">
        <f>IF(AM25="","",VLOOKUP(AM25,#REF!,19,FALSE))</f>
        <v/>
      </c>
      <c r="AN27" s="184" t="str">
        <f>IF(AN25="","",VLOOKUP(AN25,#REF!,19,FALSE))</f>
        <v/>
      </c>
      <c r="AO27" s="185" t="str">
        <f>IF(AO25="","",VLOOKUP(AO25,#REF!,19,FALSE))</f>
        <v/>
      </c>
      <c r="AP27" s="185" t="str">
        <f>IF(AP25="","",VLOOKUP(AP25,#REF!,19,FALSE))</f>
        <v/>
      </c>
      <c r="AQ27" s="185" t="str">
        <f>IF(AQ25="","",VLOOKUP(AQ25,#REF!,19,FALSE))</f>
        <v/>
      </c>
      <c r="AR27" s="185" t="str">
        <f>IF(AR25="","",VLOOKUP(AR25,#REF!,19,FALSE))</f>
        <v/>
      </c>
      <c r="AS27" s="185" t="str">
        <f>IF(AS25="","",VLOOKUP(AS25,#REF!,19,FALSE))</f>
        <v/>
      </c>
      <c r="AT27" s="186" t="str">
        <f>IF(AT25="","",VLOOKUP(AT25,#REF!,19,FALSE))</f>
        <v/>
      </c>
      <c r="AU27" s="184" t="str">
        <f>IF(AU25="","",VLOOKUP(AU25,#REF!,19,FALSE))</f>
        <v/>
      </c>
      <c r="AV27" s="185" t="str">
        <f>IF(AV25="","",VLOOKUP(AV25,#REF!,19,FALSE))</f>
        <v/>
      </c>
      <c r="AW27" s="185" t="str">
        <f>IF(AW25="","",VLOOKUP(AW25,#REF!,19,FALSE))</f>
        <v/>
      </c>
      <c r="AX27" s="1576">
        <f>IF($BB$3="４週",SUM(S27:AT27),IF($BB$3="暦月",SUM(S27:AW27),""))</f>
        <v>0</v>
      </c>
      <c r="AY27" s="1577"/>
      <c r="AZ27" s="1578">
        <f>IF($BB$3="４週",AX27/4,IF($BB$3="暦月",'参考様式１－２'!AX27/('参考様式１－２'!$BB$8/7),""))</f>
        <v>0</v>
      </c>
      <c r="BA27" s="1579"/>
      <c r="BB27" s="1600"/>
      <c r="BC27" s="1601"/>
      <c r="BD27" s="1601"/>
      <c r="BE27" s="1601"/>
      <c r="BF27" s="1602"/>
    </row>
    <row r="28" spans="2:58" ht="20.25" customHeight="1" x14ac:dyDescent="0.4">
      <c r="B28" s="1606">
        <f>B25+1</f>
        <v>3</v>
      </c>
      <c r="C28" s="1608"/>
      <c r="D28" s="1609"/>
      <c r="E28" s="1610"/>
      <c r="F28" s="95"/>
      <c r="G28" s="1513"/>
      <c r="H28" s="1441"/>
      <c r="I28" s="1516"/>
      <c r="J28" s="1516"/>
      <c r="K28" s="1517"/>
      <c r="L28" s="1519"/>
      <c r="M28" s="1520"/>
      <c r="N28" s="1520"/>
      <c r="O28" s="1521"/>
      <c r="P28" s="1528" t="s">
        <v>39</v>
      </c>
      <c r="Q28" s="1529"/>
      <c r="R28" s="1530"/>
      <c r="S28" s="112"/>
      <c r="T28" s="113"/>
      <c r="U28" s="113"/>
      <c r="V28" s="113"/>
      <c r="W28" s="113"/>
      <c r="X28" s="113"/>
      <c r="Y28" s="114"/>
      <c r="Z28" s="112"/>
      <c r="AA28" s="113"/>
      <c r="AB28" s="113"/>
      <c r="AC28" s="113"/>
      <c r="AD28" s="113"/>
      <c r="AE28" s="113"/>
      <c r="AF28" s="114"/>
      <c r="AG28" s="112"/>
      <c r="AH28" s="113"/>
      <c r="AI28" s="113"/>
      <c r="AJ28" s="113"/>
      <c r="AK28" s="113"/>
      <c r="AL28" s="113"/>
      <c r="AM28" s="114"/>
      <c r="AN28" s="112"/>
      <c r="AO28" s="113"/>
      <c r="AP28" s="113"/>
      <c r="AQ28" s="113"/>
      <c r="AR28" s="113"/>
      <c r="AS28" s="113"/>
      <c r="AT28" s="114"/>
      <c r="AU28" s="112"/>
      <c r="AV28" s="113"/>
      <c r="AW28" s="113"/>
      <c r="AX28" s="1557"/>
      <c r="AY28" s="1558"/>
      <c r="AZ28" s="1559"/>
      <c r="BA28" s="1560"/>
      <c r="BB28" s="1594"/>
      <c r="BC28" s="1595"/>
      <c r="BD28" s="1595"/>
      <c r="BE28" s="1595"/>
      <c r="BF28" s="1596"/>
    </row>
    <row r="29" spans="2:58" ht="20.25" customHeight="1" x14ac:dyDescent="0.4">
      <c r="B29" s="1606"/>
      <c r="C29" s="1611"/>
      <c r="D29" s="1612"/>
      <c r="E29" s="1613"/>
      <c r="F29" s="93"/>
      <c r="G29" s="1514"/>
      <c r="H29" s="1518"/>
      <c r="I29" s="1516"/>
      <c r="J29" s="1516"/>
      <c r="K29" s="1517"/>
      <c r="L29" s="1522"/>
      <c r="M29" s="1523"/>
      <c r="N29" s="1523"/>
      <c r="O29" s="1524"/>
      <c r="P29" s="1566" t="s">
        <v>13</v>
      </c>
      <c r="Q29" s="1567"/>
      <c r="R29" s="1568"/>
      <c r="S29" s="181" t="str">
        <f>IF(S28="","",VLOOKUP(S28,#REF!,9,FALSE))</f>
        <v/>
      </c>
      <c r="T29" s="182" t="str">
        <f>IF(T28="","",VLOOKUP(T28,#REF!,9,FALSE))</f>
        <v/>
      </c>
      <c r="U29" s="182" t="str">
        <f>IF(U28="","",VLOOKUP(U28,#REF!,9,FALSE))</f>
        <v/>
      </c>
      <c r="V29" s="182" t="str">
        <f>IF(V28="","",VLOOKUP(V28,#REF!,9,FALSE))</f>
        <v/>
      </c>
      <c r="W29" s="182" t="str">
        <f>IF(W28="","",VLOOKUP(W28,#REF!,9,FALSE))</f>
        <v/>
      </c>
      <c r="X29" s="182" t="str">
        <f>IF(X28="","",VLOOKUP(X28,#REF!,9,FALSE))</f>
        <v/>
      </c>
      <c r="Y29" s="183" t="str">
        <f>IF(Y28="","",VLOOKUP(Y28,#REF!,9,FALSE))</f>
        <v/>
      </c>
      <c r="Z29" s="181" t="str">
        <f>IF(Z28="","",VLOOKUP(Z28,#REF!,9,FALSE))</f>
        <v/>
      </c>
      <c r="AA29" s="182" t="str">
        <f>IF(AA28="","",VLOOKUP(AA28,#REF!,9,FALSE))</f>
        <v/>
      </c>
      <c r="AB29" s="182" t="str">
        <f>IF(AB28="","",VLOOKUP(AB28,#REF!,9,FALSE))</f>
        <v/>
      </c>
      <c r="AC29" s="182" t="str">
        <f>IF(AC28="","",VLOOKUP(AC28,#REF!,9,FALSE))</f>
        <v/>
      </c>
      <c r="AD29" s="182" t="str">
        <f>IF(AD28="","",VLOOKUP(AD28,#REF!,9,FALSE))</f>
        <v/>
      </c>
      <c r="AE29" s="182" t="str">
        <f>IF(AE28="","",VLOOKUP(AE28,#REF!,9,FALSE))</f>
        <v/>
      </c>
      <c r="AF29" s="183" t="str">
        <f>IF(AF28="","",VLOOKUP(AF28,#REF!,9,FALSE))</f>
        <v/>
      </c>
      <c r="AG29" s="181" t="str">
        <f>IF(AG28="","",VLOOKUP(AG28,#REF!,9,FALSE))</f>
        <v/>
      </c>
      <c r="AH29" s="182" t="str">
        <f>IF(AH28="","",VLOOKUP(AH28,#REF!,9,FALSE))</f>
        <v/>
      </c>
      <c r="AI29" s="182" t="str">
        <f>IF(AI28="","",VLOOKUP(AI28,#REF!,9,FALSE))</f>
        <v/>
      </c>
      <c r="AJ29" s="182" t="str">
        <f>IF(AJ28="","",VLOOKUP(AJ28,#REF!,9,FALSE))</f>
        <v/>
      </c>
      <c r="AK29" s="182" t="str">
        <f>IF(AK28="","",VLOOKUP(AK28,#REF!,9,FALSE))</f>
        <v/>
      </c>
      <c r="AL29" s="182" t="str">
        <f>IF(AL28="","",VLOOKUP(AL28,#REF!,9,FALSE))</f>
        <v/>
      </c>
      <c r="AM29" s="183" t="str">
        <f>IF(AM28="","",VLOOKUP(AM28,#REF!,9,FALSE))</f>
        <v/>
      </c>
      <c r="AN29" s="181" t="str">
        <f>IF(AN28="","",VLOOKUP(AN28,#REF!,9,FALSE))</f>
        <v/>
      </c>
      <c r="AO29" s="182" t="str">
        <f>IF(AO28="","",VLOOKUP(AO28,#REF!,9,FALSE))</f>
        <v/>
      </c>
      <c r="AP29" s="182" t="str">
        <f>IF(AP28="","",VLOOKUP(AP28,#REF!,9,FALSE))</f>
        <v/>
      </c>
      <c r="AQ29" s="182" t="str">
        <f>IF(AQ28="","",VLOOKUP(AQ28,#REF!,9,FALSE))</f>
        <v/>
      </c>
      <c r="AR29" s="182" t="str">
        <f>IF(AR28="","",VLOOKUP(AR28,#REF!,9,FALSE))</f>
        <v/>
      </c>
      <c r="AS29" s="182" t="str">
        <f>IF(AS28="","",VLOOKUP(AS28,#REF!,9,FALSE))</f>
        <v/>
      </c>
      <c r="AT29" s="183" t="str">
        <f>IF(AT28="","",VLOOKUP(AT28,#REF!,9,FALSE))</f>
        <v/>
      </c>
      <c r="AU29" s="181" t="str">
        <f>IF(AU28="","",VLOOKUP(AU28,#REF!,9,FALSE))</f>
        <v/>
      </c>
      <c r="AV29" s="182" t="str">
        <f>IF(AV28="","",VLOOKUP(AV28,#REF!,9,FALSE))</f>
        <v/>
      </c>
      <c r="AW29" s="182" t="str">
        <f>IF(AW28="","",VLOOKUP(AW28,#REF!,9,FALSE))</f>
        <v/>
      </c>
      <c r="AX29" s="1569">
        <f>IF($BB$3="４週",SUM(S29:AT29),IF($BB$3="暦月",SUM(S29:AW29),""))</f>
        <v>0</v>
      </c>
      <c r="AY29" s="1570"/>
      <c r="AZ29" s="1571">
        <f>IF($BB$3="４週",AX29/4,IF($BB$3="暦月",'参考様式１－２'!AX29/('参考様式１－２'!$BB$8/7),""))</f>
        <v>0</v>
      </c>
      <c r="BA29" s="1572"/>
      <c r="BB29" s="1597"/>
      <c r="BC29" s="1598"/>
      <c r="BD29" s="1598"/>
      <c r="BE29" s="1598"/>
      <c r="BF29" s="1599"/>
    </row>
    <row r="30" spans="2:58" ht="20.25" customHeight="1" x14ac:dyDescent="0.4">
      <c r="B30" s="1606"/>
      <c r="C30" s="1614"/>
      <c r="D30" s="1615"/>
      <c r="E30" s="1616"/>
      <c r="F30" s="93">
        <f>C28</f>
        <v>0</v>
      </c>
      <c r="G30" s="1515"/>
      <c r="H30" s="1518"/>
      <c r="I30" s="1516"/>
      <c r="J30" s="1516"/>
      <c r="K30" s="1517"/>
      <c r="L30" s="1525"/>
      <c r="M30" s="1526"/>
      <c r="N30" s="1526"/>
      <c r="O30" s="1527"/>
      <c r="P30" s="1603" t="s">
        <v>40</v>
      </c>
      <c r="Q30" s="1604"/>
      <c r="R30" s="1605"/>
      <c r="S30" s="184" t="str">
        <f>IF(S28="","",VLOOKUP(S28,#REF!,19,FALSE))</f>
        <v/>
      </c>
      <c r="T30" s="185" t="str">
        <f>IF(T28="","",VLOOKUP(T28,#REF!,19,FALSE))</f>
        <v/>
      </c>
      <c r="U30" s="185" t="str">
        <f>IF(U28="","",VLOOKUP(U28,#REF!,19,FALSE))</f>
        <v/>
      </c>
      <c r="V30" s="185" t="str">
        <f>IF(V28="","",VLOOKUP(V28,#REF!,19,FALSE))</f>
        <v/>
      </c>
      <c r="W30" s="185" t="str">
        <f>IF(W28="","",VLOOKUP(W28,#REF!,19,FALSE))</f>
        <v/>
      </c>
      <c r="X30" s="185" t="str">
        <f>IF(X28="","",VLOOKUP(X28,#REF!,19,FALSE))</f>
        <v/>
      </c>
      <c r="Y30" s="186" t="str">
        <f>IF(Y28="","",VLOOKUP(Y28,#REF!,19,FALSE))</f>
        <v/>
      </c>
      <c r="Z30" s="184" t="str">
        <f>IF(Z28="","",VLOOKUP(Z28,#REF!,19,FALSE))</f>
        <v/>
      </c>
      <c r="AA30" s="185" t="str">
        <f>IF(AA28="","",VLOOKUP(AA28,#REF!,19,FALSE))</f>
        <v/>
      </c>
      <c r="AB30" s="185" t="str">
        <f>IF(AB28="","",VLOOKUP(AB28,#REF!,19,FALSE))</f>
        <v/>
      </c>
      <c r="AC30" s="185" t="str">
        <f>IF(AC28="","",VLOOKUP(AC28,#REF!,19,FALSE))</f>
        <v/>
      </c>
      <c r="AD30" s="185" t="str">
        <f>IF(AD28="","",VLOOKUP(AD28,#REF!,19,FALSE))</f>
        <v/>
      </c>
      <c r="AE30" s="185" t="str">
        <f>IF(AE28="","",VLOOKUP(AE28,#REF!,19,FALSE))</f>
        <v/>
      </c>
      <c r="AF30" s="186" t="str">
        <f>IF(AF28="","",VLOOKUP(AF28,#REF!,19,FALSE))</f>
        <v/>
      </c>
      <c r="AG30" s="184" t="str">
        <f>IF(AG28="","",VLOOKUP(AG28,#REF!,19,FALSE))</f>
        <v/>
      </c>
      <c r="AH30" s="185" t="str">
        <f>IF(AH28="","",VLOOKUP(AH28,#REF!,19,FALSE))</f>
        <v/>
      </c>
      <c r="AI30" s="185" t="str">
        <f>IF(AI28="","",VLOOKUP(AI28,#REF!,19,FALSE))</f>
        <v/>
      </c>
      <c r="AJ30" s="185" t="str">
        <f>IF(AJ28="","",VLOOKUP(AJ28,#REF!,19,FALSE))</f>
        <v/>
      </c>
      <c r="AK30" s="185" t="str">
        <f>IF(AK28="","",VLOOKUP(AK28,#REF!,19,FALSE))</f>
        <v/>
      </c>
      <c r="AL30" s="185" t="str">
        <f>IF(AL28="","",VLOOKUP(AL28,#REF!,19,FALSE))</f>
        <v/>
      </c>
      <c r="AM30" s="186" t="str">
        <f>IF(AM28="","",VLOOKUP(AM28,#REF!,19,FALSE))</f>
        <v/>
      </c>
      <c r="AN30" s="184" t="str">
        <f>IF(AN28="","",VLOOKUP(AN28,#REF!,19,FALSE))</f>
        <v/>
      </c>
      <c r="AO30" s="185" t="str">
        <f>IF(AO28="","",VLOOKUP(AO28,#REF!,19,FALSE))</f>
        <v/>
      </c>
      <c r="AP30" s="185" t="str">
        <f>IF(AP28="","",VLOOKUP(AP28,#REF!,19,FALSE))</f>
        <v/>
      </c>
      <c r="AQ30" s="185" t="str">
        <f>IF(AQ28="","",VLOOKUP(AQ28,#REF!,19,FALSE))</f>
        <v/>
      </c>
      <c r="AR30" s="185" t="str">
        <f>IF(AR28="","",VLOOKUP(AR28,#REF!,19,FALSE))</f>
        <v/>
      </c>
      <c r="AS30" s="185" t="str">
        <f>IF(AS28="","",VLOOKUP(AS28,#REF!,19,FALSE))</f>
        <v/>
      </c>
      <c r="AT30" s="186" t="str">
        <f>IF(AT28="","",VLOOKUP(AT28,#REF!,19,FALSE))</f>
        <v/>
      </c>
      <c r="AU30" s="184" t="str">
        <f>IF(AU28="","",VLOOKUP(AU28,#REF!,19,FALSE))</f>
        <v/>
      </c>
      <c r="AV30" s="185" t="str">
        <f>IF(AV28="","",VLOOKUP(AV28,#REF!,19,FALSE))</f>
        <v/>
      </c>
      <c r="AW30" s="185" t="str">
        <f>IF(AW28="","",VLOOKUP(AW28,#REF!,19,FALSE))</f>
        <v/>
      </c>
      <c r="AX30" s="1576">
        <f>IF($BB$3="４週",SUM(S30:AT30),IF($BB$3="暦月",SUM(S30:AW30),""))</f>
        <v>0</v>
      </c>
      <c r="AY30" s="1577"/>
      <c r="AZ30" s="1578">
        <f>IF($BB$3="４週",AX30/4,IF($BB$3="暦月",'参考様式１－２'!AX30/('参考様式１－２'!$BB$8/7),""))</f>
        <v>0</v>
      </c>
      <c r="BA30" s="1579"/>
      <c r="BB30" s="1600"/>
      <c r="BC30" s="1601"/>
      <c r="BD30" s="1601"/>
      <c r="BE30" s="1601"/>
      <c r="BF30" s="1602"/>
    </row>
    <row r="31" spans="2:58" ht="20.25" customHeight="1" x14ac:dyDescent="0.4">
      <c r="B31" s="1606">
        <f>B28+1</f>
        <v>4</v>
      </c>
      <c r="C31" s="1608"/>
      <c r="D31" s="1609"/>
      <c r="E31" s="1610"/>
      <c r="F31" s="95"/>
      <c r="G31" s="1513"/>
      <c r="H31" s="1441"/>
      <c r="I31" s="1516"/>
      <c r="J31" s="1516"/>
      <c r="K31" s="1517"/>
      <c r="L31" s="1519"/>
      <c r="M31" s="1520"/>
      <c r="N31" s="1520"/>
      <c r="O31" s="1521"/>
      <c r="P31" s="1528" t="s">
        <v>39</v>
      </c>
      <c r="Q31" s="1529"/>
      <c r="R31" s="1530"/>
      <c r="S31" s="112"/>
      <c r="T31" s="113"/>
      <c r="U31" s="113"/>
      <c r="V31" s="113"/>
      <c r="W31" s="113"/>
      <c r="X31" s="113"/>
      <c r="Y31" s="114"/>
      <c r="Z31" s="112"/>
      <c r="AA31" s="113"/>
      <c r="AB31" s="113"/>
      <c r="AC31" s="113"/>
      <c r="AD31" s="113"/>
      <c r="AE31" s="113"/>
      <c r="AF31" s="114"/>
      <c r="AG31" s="112"/>
      <c r="AH31" s="113"/>
      <c r="AI31" s="113"/>
      <c r="AJ31" s="113"/>
      <c r="AK31" s="113"/>
      <c r="AL31" s="113"/>
      <c r="AM31" s="114"/>
      <c r="AN31" s="112"/>
      <c r="AO31" s="113"/>
      <c r="AP31" s="113"/>
      <c r="AQ31" s="113"/>
      <c r="AR31" s="113"/>
      <c r="AS31" s="113"/>
      <c r="AT31" s="114"/>
      <c r="AU31" s="112"/>
      <c r="AV31" s="113"/>
      <c r="AW31" s="113"/>
      <c r="AX31" s="1557"/>
      <c r="AY31" s="1558"/>
      <c r="AZ31" s="1559"/>
      <c r="BA31" s="1560"/>
      <c r="BB31" s="1594"/>
      <c r="BC31" s="1595"/>
      <c r="BD31" s="1595"/>
      <c r="BE31" s="1595"/>
      <c r="BF31" s="1596"/>
    </row>
    <row r="32" spans="2:58" ht="20.25" customHeight="1" x14ac:dyDescent="0.4">
      <c r="B32" s="1606"/>
      <c r="C32" s="1611"/>
      <c r="D32" s="1612"/>
      <c r="E32" s="1613"/>
      <c r="F32" s="93"/>
      <c r="G32" s="1514"/>
      <c r="H32" s="1518"/>
      <c r="I32" s="1516"/>
      <c r="J32" s="1516"/>
      <c r="K32" s="1517"/>
      <c r="L32" s="1522"/>
      <c r="M32" s="1523"/>
      <c r="N32" s="1523"/>
      <c r="O32" s="1524"/>
      <c r="P32" s="1566" t="s">
        <v>13</v>
      </c>
      <c r="Q32" s="1567"/>
      <c r="R32" s="1568"/>
      <c r="S32" s="181" t="str">
        <f>IF(S31="","",VLOOKUP(S31,#REF!,9,FALSE))</f>
        <v/>
      </c>
      <c r="T32" s="182" t="str">
        <f>IF(T31="","",VLOOKUP(T31,#REF!,9,FALSE))</f>
        <v/>
      </c>
      <c r="U32" s="182" t="str">
        <f>IF(U31="","",VLOOKUP(U31,#REF!,9,FALSE))</f>
        <v/>
      </c>
      <c r="V32" s="182" t="str">
        <f>IF(V31="","",VLOOKUP(V31,#REF!,9,FALSE))</f>
        <v/>
      </c>
      <c r="W32" s="182" t="str">
        <f>IF(W31="","",VLOOKUP(W31,#REF!,9,FALSE))</f>
        <v/>
      </c>
      <c r="X32" s="182" t="str">
        <f>IF(X31="","",VLOOKUP(X31,#REF!,9,FALSE))</f>
        <v/>
      </c>
      <c r="Y32" s="183" t="str">
        <f>IF(Y31="","",VLOOKUP(Y31,#REF!,9,FALSE))</f>
        <v/>
      </c>
      <c r="Z32" s="181" t="str">
        <f>IF(Z31="","",VLOOKUP(Z31,#REF!,9,FALSE))</f>
        <v/>
      </c>
      <c r="AA32" s="182" t="str">
        <f>IF(AA31="","",VLOOKUP(AA31,#REF!,9,FALSE))</f>
        <v/>
      </c>
      <c r="AB32" s="182" t="str">
        <f>IF(AB31="","",VLOOKUP(AB31,#REF!,9,FALSE))</f>
        <v/>
      </c>
      <c r="AC32" s="182" t="str">
        <f>IF(AC31="","",VLOOKUP(AC31,#REF!,9,FALSE))</f>
        <v/>
      </c>
      <c r="AD32" s="182" t="str">
        <f>IF(AD31="","",VLOOKUP(AD31,#REF!,9,FALSE))</f>
        <v/>
      </c>
      <c r="AE32" s="182" t="str">
        <f>IF(AE31="","",VLOOKUP(AE31,#REF!,9,FALSE))</f>
        <v/>
      </c>
      <c r="AF32" s="183" t="str">
        <f>IF(AF31="","",VLOOKUP(AF31,#REF!,9,FALSE))</f>
        <v/>
      </c>
      <c r="AG32" s="181" t="str">
        <f>IF(AG31="","",VLOOKUP(AG31,#REF!,9,FALSE))</f>
        <v/>
      </c>
      <c r="AH32" s="182" t="str">
        <f>IF(AH31="","",VLOOKUP(AH31,#REF!,9,FALSE))</f>
        <v/>
      </c>
      <c r="AI32" s="182" t="str">
        <f>IF(AI31="","",VLOOKUP(AI31,#REF!,9,FALSE))</f>
        <v/>
      </c>
      <c r="AJ32" s="182" t="str">
        <f>IF(AJ31="","",VLOOKUP(AJ31,#REF!,9,FALSE))</f>
        <v/>
      </c>
      <c r="AK32" s="182" t="str">
        <f>IF(AK31="","",VLOOKUP(AK31,#REF!,9,FALSE))</f>
        <v/>
      </c>
      <c r="AL32" s="182" t="str">
        <f>IF(AL31="","",VLOOKUP(AL31,#REF!,9,FALSE))</f>
        <v/>
      </c>
      <c r="AM32" s="183" t="str">
        <f>IF(AM31="","",VLOOKUP(AM31,#REF!,9,FALSE))</f>
        <v/>
      </c>
      <c r="AN32" s="181" t="str">
        <f>IF(AN31="","",VLOOKUP(AN31,#REF!,9,FALSE))</f>
        <v/>
      </c>
      <c r="AO32" s="182" t="str">
        <f>IF(AO31="","",VLOOKUP(AO31,#REF!,9,FALSE))</f>
        <v/>
      </c>
      <c r="AP32" s="182" t="str">
        <f>IF(AP31="","",VLOOKUP(AP31,#REF!,9,FALSE))</f>
        <v/>
      </c>
      <c r="AQ32" s="182" t="str">
        <f>IF(AQ31="","",VLOOKUP(AQ31,#REF!,9,FALSE))</f>
        <v/>
      </c>
      <c r="AR32" s="182" t="str">
        <f>IF(AR31="","",VLOOKUP(AR31,#REF!,9,FALSE))</f>
        <v/>
      </c>
      <c r="AS32" s="182" t="str">
        <f>IF(AS31="","",VLOOKUP(AS31,#REF!,9,FALSE))</f>
        <v/>
      </c>
      <c r="AT32" s="183" t="str">
        <f>IF(AT31="","",VLOOKUP(AT31,#REF!,9,FALSE))</f>
        <v/>
      </c>
      <c r="AU32" s="181" t="str">
        <f>IF(AU31="","",VLOOKUP(AU31,#REF!,9,FALSE))</f>
        <v/>
      </c>
      <c r="AV32" s="182" t="str">
        <f>IF(AV31="","",VLOOKUP(AV31,#REF!,9,FALSE))</f>
        <v/>
      </c>
      <c r="AW32" s="182" t="str">
        <f>IF(AW31="","",VLOOKUP(AW31,#REF!,9,FALSE))</f>
        <v/>
      </c>
      <c r="AX32" s="1569">
        <f>IF($BB$3="４週",SUM(S32:AT32),IF($BB$3="暦月",SUM(S32:AW32),""))</f>
        <v>0</v>
      </c>
      <c r="AY32" s="1570"/>
      <c r="AZ32" s="1571">
        <f>IF($BB$3="４週",AX32/4,IF($BB$3="暦月",'参考様式１－２'!AX32/('参考様式１－２'!$BB$8/7),""))</f>
        <v>0</v>
      </c>
      <c r="BA32" s="1572"/>
      <c r="BB32" s="1597"/>
      <c r="BC32" s="1598"/>
      <c r="BD32" s="1598"/>
      <c r="BE32" s="1598"/>
      <c r="BF32" s="1599"/>
    </row>
    <row r="33" spans="2:58" ht="20.25" customHeight="1" x14ac:dyDescent="0.4">
      <c r="B33" s="1606"/>
      <c r="C33" s="1614"/>
      <c r="D33" s="1615"/>
      <c r="E33" s="1616"/>
      <c r="F33" s="93">
        <f>C31</f>
        <v>0</v>
      </c>
      <c r="G33" s="1515"/>
      <c r="H33" s="1518"/>
      <c r="I33" s="1516"/>
      <c r="J33" s="1516"/>
      <c r="K33" s="1517"/>
      <c r="L33" s="1525"/>
      <c r="M33" s="1526"/>
      <c r="N33" s="1526"/>
      <c r="O33" s="1527"/>
      <c r="P33" s="1603" t="s">
        <v>40</v>
      </c>
      <c r="Q33" s="1604"/>
      <c r="R33" s="1605"/>
      <c r="S33" s="184" t="str">
        <f>IF(S31="","",VLOOKUP(S31,#REF!,19,FALSE))</f>
        <v/>
      </c>
      <c r="T33" s="185" t="str">
        <f>IF(T31="","",VLOOKUP(T31,#REF!,19,FALSE))</f>
        <v/>
      </c>
      <c r="U33" s="185" t="str">
        <f>IF(U31="","",VLOOKUP(U31,#REF!,19,FALSE))</f>
        <v/>
      </c>
      <c r="V33" s="185" t="str">
        <f>IF(V31="","",VLOOKUP(V31,#REF!,19,FALSE))</f>
        <v/>
      </c>
      <c r="W33" s="185" t="str">
        <f>IF(W31="","",VLOOKUP(W31,#REF!,19,FALSE))</f>
        <v/>
      </c>
      <c r="X33" s="185" t="str">
        <f>IF(X31="","",VLOOKUP(X31,#REF!,19,FALSE))</f>
        <v/>
      </c>
      <c r="Y33" s="186" t="str">
        <f>IF(Y31="","",VLOOKUP(Y31,#REF!,19,FALSE))</f>
        <v/>
      </c>
      <c r="Z33" s="184" t="str">
        <f>IF(Z31="","",VLOOKUP(Z31,#REF!,19,FALSE))</f>
        <v/>
      </c>
      <c r="AA33" s="185" t="str">
        <f>IF(AA31="","",VLOOKUP(AA31,#REF!,19,FALSE))</f>
        <v/>
      </c>
      <c r="AB33" s="185" t="str">
        <f>IF(AB31="","",VLOOKUP(AB31,#REF!,19,FALSE))</f>
        <v/>
      </c>
      <c r="AC33" s="185" t="str">
        <f>IF(AC31="","",VLOOKUP(AC31,#REF!,19,FALSE))</f>
        <v/>
      </c>
      <c r="AD33" s="185" t="str">
        <f>IF(AD31="","",VLOOKUP(AD31,#REF!,19,FALSE))</f>
        <v/>
      </c>
      <c r="AE33" s="185" t="str">
        <f>IF(AE31="","",VLOOKUP(AE31,#REF!,19,FALSE))</f>
        <v/>
      </c>
      <c r="AF33" s="186" t="str">
        <f>IF(AF31="","",VLOOKUP(AF31,#REF!,19,FALSE))</f>
        <v/>
      </c>
      <c r="AG33" s="184" t="str">
        <f>IF(AG31="","",VLOOKUP(AG31,#REF!,19,FALSE))</f>
        <v/>
      </c>
      <c r="AH33" s="185" t="str">
        <f>IF(AH31="","",VLOOKUP(AH31,#REF!,19,FALSE))</f>
        <v/>
      </c>
      <c r="AI33" s="185" t="str">
        <f>IF(AI31="","",VLOOKUP(AI31,#REF!,19,FALSE))</f>
        <v/>
      </c>
      <c r="AJ33" s="185" t="str">
        <f>IF(AJ31="","",VLOOKUP(AJ31,#REF!,19,FALSE))</f>
        <v/>
      </c>
      <c r="AK33" s="185" t="str">
        <f>IF(AK31="","",VLOOKUP(AK31,#REF!,19,FALSE))</f>
        <v/>
      </c>
      <c r="AL33" s="185" t="str">
        <f>IF(AL31="","",VLOOKUP(AL31,#REF!,19,FALSE))</f>
        <v/>
      </c>
      <c r="AM33" s="186" t="str">
        <f>IF(AM31="","",VLOOKUP(AM31,#REF!,19,FALSE))</f>
        <v/>
      </c>
      <c r="AN33" s="184" t="str">
        <f>IF(AN31="","",VLOOKUP(AN31,#REF!,19,FALSE))</f>
        <v/>
      </c>
      <c r="AO33" s="185" t="str">
        <f>IF(AO31="","",VLOOKUP(AO31,#REF!,19,FALSE))</f>
        <v/>
      </c>
      <c r="AP33" s="185" t="str">
        <f>IF(AP31="","",VLOOKUP(AP31,#REF!,19,FALSE))</f>
        <v/>
      </c>
      <c r="AQ33" s="185" t="str">
        <f>IF(AQ31="","",VLOOKUP(AQ31,#REF!,19,FALSE))</f>
        <v/>
      </c>
      <c r="AR33" s="185" t="str">
        <f>IF(AR31="","",VLOOKUP(AR31,#REF!,19,FALSE))</f>
        <v/>
      </c>
      <c r="AS33" s="185" t="str">
        <f>IF(AS31="","",VLOOKUP(AS31,#REF!,19,FALSE))</f>
        <v/>
      </c>
      <c r="AT33" s="186" t="str">
        <f>IF(AT31="","",VLOOKUP(AT31,#REF!,19,FALSE))</f>
        <v/>
      </c>
      <c r="AU33" s="184" t="str">
        <f>IF(AU31="","",VLOOKUP(AU31,#REF!,19,FALSE))</f>
        <v/>
      </c>
      <c r="AV33" s="185" t="str">
        <f>IF(AV31="","",VLOOKUP(AV31,#REF!,19,FALSE))</f>
        <v/>
      </c>
      <c r="AW33" s="185" t="str">
        <f>IF(AW31="","",VLOOKUP(AW31,#REF!,19,FALSE))</f>
        <v/>
      </c>
      <c r="AX33" s="1576">
        <f>IF($BB$3="４週",SUM(S33:AT33),IF($BB$3="暦月",SUM(S33:AW33),""))</f>
        <v>0</v>
      </c>
      <c r="AY33" s="1577"/>
      <c r="AZ33" s="1578">
        <f>IF($BB$3="４週",AX33/4,IF($BB$3="暦月",'参考様式１－２'!AX33/('参考様式１－２'!$BB$8/7),""))</f>
        <v>0</v>
      </c>
      <c r="BA33" s="1579"/>
      <c r="BB33" s="1600"/>
      <c r="BC33" s="1601"/>
      <c r="BD33" s="1601"/>
      <c r="BE33" s="1601"/>
      <c r="BF33" s="1602"/>
    </row>
    <row r="34" spans="2:58" ht="20.25" customHeight="1" x14ac:dyDescent="0.4">
      <c r="B34" s="1606">
        <f>B31+1</f>
        <v>5</v>
      </c>
      <c r="C34" s="1608"/>
      <c r="D34" s="1609"/>
      <c r="E34" s="1610"/>
      <c r="F34" s="95"/>
      <c r="G34" s="1513"/>
      <c r="H34" s="1441"/>
      <c r="I34" s="1516"/>
      <c r="J34" s="1516"/>
      <c r="K34" s="1517"/>
      <c r="L34" s="1519"/>
      <c r="M34" s="1520"/>
      <c r="N34" s="1520"/>
      <c r="O34" s="1521"/>
      <c r="P34" s="1528" t="s">
        <v>39</v>
      </c>
      <c r="Q34" s="1529"/>
      <c r="R34" s="1530"/>
      <c r="S34" s="112"/>
      <c r="T34" s="113"/>
      <c r="U34" s="113"/>
      <c r="V34" s="113"/>
      <c r="W34" s="113"/>
      <c r="X34" s="113"/>
      <c r="Y34" s="114"/>
      <c r="Z34" s="112"/>
      <c r="AA34" s="113"/>
      <c r="AB34" s="113"/>
      <c r="AC34" s="113"/>
      <c r="AD34" s="113"/>
      <c r="AE34" s="113"/>
      <c r="AF34" s="114"/>
      <c r="AG34" s="112"/>
      <c r="AH34" s="113"/>
      <c r="AI34" s="113"/>
      <c r="AJ34" s="113"/>
      <c r="AK34" s="113"/>
      <c r="AL34" s="113"/>
      <c r="AM34" s="114"/>
      <c r="AN34" s="112"/>
      <c r="AO34" s="113"/>
      <c r="AP34" s="113"/>
      <c r="AQ34" s="113"/>
      <c r="AR34" s="113"/>
      <c r="AS34" s="113"/>
      <c r="AT34" s="114"/>
      <c r="AU34" s="112"/>
      <c r="AV34" s="113"/>
      <c r="AW34" s="113"/>
      <c r="AX34" s="1557"/>
      <c r="AY34" s="1558"/>
      <c r="AZ34" s="1559"/>
      <c r="BA34" s="1560"/>
      <c r="BB34" s="1594"/>
      <c r="BC34" s="1595"/>
      <c r="BD34" s="1595"/>
      <c r="BE34" s="1595"/>
      <c r="BF34" s="1596"/>
    </row>
    <row r="35" spans="2:58" ht="20.25" customHeight="1" x14ac:dyDescent="0.4">
      <c r="B35" s="1606"/>
      <c r="C35" s="1611"/>
      <c r="D35" s="1612"/>
      <c r="E35" s="1613"/>
      <c r="F35" s="93"/>
      <c r="G35" s="1514"/>
      <c r="H35" s="1518"/>
      <c r="I35" s="1516"/>
      <c r="J35" s="1516"/>
      <c r="K35" s="1517"/>
      <c r="L35" s="1522"/>
      <c r="M35" s="1523"/>
      <c r="N35" s="1523"/>
      <c r="O35" s="1524"/>
      <c r="P35" s="1566" t="s">
        <v>13</v>
      </c>
      <c r="Q35" s="1567"/>
      <c r="R35" s="1568"/>
      <c r="S35" s="181" t="str">
        <f>IF(S34="","",VLOOKUP(S34,#REF!,9,FALSE))</f>
        <v/>
      </c>
      <c r="T35" s="182" t="str">
        <f>IF(T34="","",VLOOKUP(T34,#REF!,9,FALSE))</f>
        <v/>
      </c>
      <c r="U35" s="182" t="str">
        <f>IF(U34="","",VLOOKUP(U34,#REF!,9,FALSE))</f>
        <v/>
      </c>
      <c r="V35" s="182" t="str">
        <f>IF(V34="","",VLOOKUP(V34,#REF!,9,FALSE))</f>
        <v/>
      </c>
      <c r="W35" s="182" t="str">
        <f>IF(W34="","",VLOOKUP(W34,#REF!,9,FALSE))</f>
        <v/>
      </c>
      <c r="X35" s="182" t="str">
        <f>IF(X34="","",VLOOKUP(X34,#REF!,9,FALSE))</f>
        <v/>
      </c>
      <c r="Y35" s="183" t="str">
        <f>IF(Y34="","",VLOOKUP(Y34,#REF!,9,FALSE))</f>
        <v/>
      </c>
      <c r="Z35" s="181" t="str">
        <f>IF(Z34="","",VLOOKUP(Z34,#REF!,9,FALSE))</f>
        <v/>
      </c>
      <c r="AA35" s="182" t="str">
        <f>IF(AA34="","",VLOOKUP(AA34,#REF!,9,FALSE))</f>
        <v/>
      </c>
      <c r="AB35" s="182" t="str">
        <f>IF(AB34="","",VLOOKUP(AB34,#REF!,9,FALSE))</f>
        <v/>
      </c>
      <c r="AC35" s="182" t="str">
        <f>IF(AC34="","",VLOOKUP(AC34,#REF!,9,FALSE))</f>
        <v/>
      </c>
      <c r="AD35" s="182" t="str">
        <f>IF(AD34="","",VLOOKUP(AD34,#REF!,9,FALSE))</f>
        <v/>
      </c>
      <c r="AE35" s="182" t="str">
        <f>IF(AE34="","",VLOOKUP(AE34,#REF!,9,FALSE))</f>
        <v/>
      </c>
      <c r="AF35" s="183" t="str">
        <f>IF(AF34="","",VLOOKUP(AF34,#REF!,9,FALSE))</f>
        <v/>
      </c>
      <c r="AG35" s="181" t="str">
        <f>IF(AG34="","",VLOOKUP(AG34,#REF!,9,FALSE))</f>
        <v/>
      </c>
      <c r="AH35" s="182" t="str">
        <f>IF(AH34="","",VLOOKUP(AH34,#REF!,9,FALSE))</f>
        <v/>
      </c>
      <c r="AI35" s="182" t="str">
        <f>IF(AI34="","",VLOOKUP(AI34,#REF!,9,FALSE))</f>
        <v/>
      </c>
      <c r="AJ35" s="182" t="str">
        <f>IF(AJ34="","",VLOOKUP(AJ34,#REF!,9,FALSE))</f>
        <v/>
      </c>
      <c r="AK35" s="182" t="str">
        <f>IF(AK34="","",VLOOKUP(AK34,#REF!,9,FALSE))</f>
        <v/>
      </c>
      <c r="AL35" s="182" t="str">
        <f>IF(AL34="","",VLOOKUP(AL34,#REF!,9,FALSE))</f>
        <v/>
      </c>
      <c r="AM35" s="183" t="str">
        <f>IF(AM34="","",VLOOKUP(AM34,#REF!,9,FALSE))</f>
        <v/>
      </c>
      <c r="AN35" s="181" t="str">
        <f>IF(AN34="","",VLOOKUP(AN34,#REF!,9,FALSE))</f>
        <v/>
      </c>
      <c r="AO35" s="182" t="str">
        <f>IF(AO34="","",VLOOKUP(AO34,#REF!,9,FALSE))</f>
        <v/>
      </c>
      <c r="AP35" s="182" t="str">
        <f>IF(AP34="","",VLOOKUP(AP34,#REF!,9,FALSE))</f>
        <v/>
      </c>
      <c r="AQ35" s="182" t="str">
        <f>IF(AQ34="","",VLOOKUP(AQ34,#REF!,9,FALSE))</f>
        <v/>
      </c>
      <c r="AR35" s="182" t="str">
        <f>IF(AR34="","",VLOOKUP(AR34,#REF!,9,FALSE))</f>
        <v/>
      </c>
      <c r="AS35" s="182" t="str">
        <f>IF(AS34="","",VLOOKUP(AS34,#REF!,9,FALSE))</f>
        <v/>
      </c>
      <c r="AT35" s="183" t="str">
        <f>IF(AT34="","",VLOOKUP(AT34,#REF!,9,FALSE))</f>
        <v/>
      </c>
      <c r="AU35" s="181" t="str">
        <f>IF(AU34="","",VLOOKUP(AU34,#REF!,9,FALSE))</f>
        <v/>
      </c>
      <c r="AV35" s="182" t="str">
        <f>IF(AV34="","",VLOOKUP(AV34,#REF!,9,FALSE))</f>
        <v/>
      </c>
      <c r="AW35" s="182" t="str">
        <f>IF(AW34="","",VLOOKUP(AW34,#REF!,9,FALSE))</f>
        <v/>
      </c>
      <c r="AX35" s="1569">
        <f>IF($BB$3="４週",SUM(S35:AT35),IF($BB$3="暦月",SUM(S35:AW35),""))</f>
        <v>0</v>
      </c>
      <c r="AY35" s="1570"/>
      <c r="AZ35" s="1571">
        <f>IF($BB$3="４週",AX35/4,IF($BB$3="暦月",'参考様式１－２'!AX35/('参考様式１－２'!$BB$8/7),""))</f>
        <v>0</v>
      </c>
      <c r="BA35" s="1572"/>
      <c r="BB35" s="1597"/>
      <c r="BC35" s="1598"/>
      <c r="BD35" s="1598"/>
      <c r="BE35" s="1598"/>
      <c r="BF35" s="1599"/>
    </row>
    <row r="36" spans="2:58" ht="20.25" customHeight="1" x14ac:dyDescent="0.4">
      <c r="B36" s="1606"/>
      <c r="C36" s="1614"/>
      <c r="D36" s="1615"/>
      <c r="E36" s="1616"/>
      <c r="F36" s="93">
        <f>C34</f>
        <v>0</v>
      </c>
      <c r="G36" s="1515"/>
      <c r="H36" s="1518"/>
      <c r="I36" s="1516"/>
      <c r="J36" s="1516"/>
      <c r="K36" s="1517"/>
      <c r="L36" s="1525"/>
      <c r="M36" s="1526"/>
      <c r="N36" s="1526"/>
      <c r="O36" s="1527"/>
      <c r="P36" s="1603" t="s">
        <v>40</v>
      </c>
      <c r="Q36" s="1604"/>
      <c r="R36" s="1605"/>
      <c r="S36" s="184" t="str">
        <f>IF(S34="","",VLOOKUP(S34,#REF!,19,FALSE))</f>
        <v/>
      </c>
      <c r="T36" s="185" t="str">
        <f>IF(T34="","",VLOOKUP(T34,#REF!,19,FALSE))</f>
        <v/>
      </c>
      <c r="U36" s="185" t="str">
        <f>IF(U34="","",VLOOKUP(U34,#REF!,19,FALSE))</f>
        <v/>
      </c>
      <c r="V36" s="185" t="str">
        <f>IF(V34="","",VLOOKUP(V34,#REF!,19,FALSE))</f>
        <v/>
      </c>
      <c r="W36" s="185" t="str">
        <f>IF(W34="","",VLOOKUP(W34,#REF!,19,FALSE))</f>
        <v/>
      </c>
      <c r="X36" s="185" t="str">
        <f>IF(X34="","",VLOOKUP(X34,#REF!,19,FALSE))</f>
        <v/>
      </c>
      <c r="Y36" s="186" t="str">
        <f>IF(Y34="","",VLOOKUP(Y34,#REF!,19,FALSE))</f>
        <v/>
      </c>
      <c r="Z36" s="184" t="str">
        <f>IF(Z34="","",VLOOKUP(Z34,#REF!,19,FALSE))</f>
        <v/>
      </c>
      <c r="AA36" s="185" t="str">
        <f>IF(AA34="","",VLOOKUP(AA34,#REF!,19,FALSE))</f>
        <v/>
      </c>
      <c r="AB36" s="185" t="str">
        <f>IF(AB34="","",VLOOKUP(AB34,#REF!,19,FALSE))</f>
        <v/>
      </c>
      <c r="AC36" s="185" t="str">
        <f>IF(AC34="","",VLOOKUP(AC34,#REF!,19,FALSE))</f>
        <v/>
      </c>
      <c r="AD36" s="185" t="str">
        <f>IF(AD34="","",VLOOKUP(AD34,#REF!,19,FALSE))</f>
        <v/>
      </c>
      <c r="AE36" s="185" t="str">
        <f>IF(AE34="","",VLOOKUP(AE34,#REF!,19,FALSE))</f>
        <v/>
      </c>
      <c r="AF36" s="186" t="str">
        <f>IF(AF34="","",VLOOKUP(AF34,#REF!,19,FALSE))</f>
        <v/>
      </c>
      <c r="AG36" s="184" t="str">
        <f>IF(AG34="","",VLOOKUP(AG34,#REF!,19,FALSE))</f>
        <v/>
      </c>
      <c r="AH36" s="185" t="str">
        <f>IF(AH34="","",VLOOKUP(AH34,#REF!,19,FALSE))</f>
        <v/>
      </c>
      <c r="AI36" s="185" t="str">
        <f>IF(AI34="","",VLOOKUP(AI34,#REF!,19,FALSE))</f>
        <v/>
      </c>
      <c r="AJ36" s="185" t="str">
        <f>IF(AJ34="","",VLOOKUP(AJ34,#REF!,19,FALSE))</f>
        <v/>
      </c>
      <c r="AK36" s="185" t="str">
        <f>IF(AK34="","",VLOOKUP(AK34,#REF!,19,FALSE))</f>
        <v/>
      </c>
      <c r="AL36" s="185" t="str">
        <f>IF(AL34="","",VLOOKUP(AL34,#REF!,19,FALSE))</f>
        <v/>
      </c>
      <c r="AM36" s="186" t="str">
        <f>IF(AM34="","",VLOOKUP(AM34,#REF!,19,FALSE))</f>
        <v/>
      </c>
      <c r="AN36" s="184" t="str">
        <f>IF(AN34="","",VLOOKUP(AN34,#REF!,19,FALSE))</f>
        <v/>
      </c>
      <c r="AO36" s="185" t="str">
        <f>IF(AO34="","",VLOOKUP(AO34,#REF!,19,FALSE))</f>
        <v/>
      </c>
      <c r="AP36" s="185" t="str">
        <f>IF(AP34="","",VLOOKUP(AP34,#REF!,19,FALSE))</f>
        <v/>
      </c>
      <c r="AQ36" s="185" t="str">
        <f>IF(AQ34="","",VLOOKUP(AQ34,#REF!,19,FALSE))</f>
        <v/>
      </c>
      <c r="AR36" s="185" t="str">
        <f>IF(AR34="","",VLOOKUP(AR34,#REF!,19,FALSE))</f>
        <v/>
      </c>
      <c r="AS36" s="185" t="str">
        <f>IF(AS34="","",VLOOKUP(AS34,#REF!,19,FALSE))</f>
        <v/>
      </c>
      <c r="AT36" s="186" t="str">
        <f>IF(AT34="","",VLOOKUP(AT34,#REF!,19,FALSE))</f>
        <v/>
      </c>
      <c r="AU36" s="184" t="str">
        <f>IF(AU34="","",VLOOKUP(AU34,#REF!,19,FALSE))</f>
        <v/>
      </c>
      <c r="AV36" s="185" t="str">
        <f>IF(AV34="","",VLOOKUP(AV34,#REF!,19,FALSE))</f>
        <v/>
      </c>
      <c r="AW36" s="185" t="str">
        <f>IF(AW34="","",VLOOKUP(AW34,#REF!,19,FALSE))</f>
        <v/>
      </c>
      <c r="AX36" s="1576">
        <f>IF($BB$3="４週",SUM(S36:AT36),IF($BB$3="暦月",SUM(S36:AW36),""))</f>
        <v>0</v>
      </c>
      <c r="AY36" s="1577"/>
      <c r="AZ36" s="1578">
        <f>IF($BB$3="４週",AX36/4,IF($BB$3="暦月",'参考様式１－２'!AX36/('参考様式１－２'!$BB$8/7),""))</f>
        <v>0</v>
      </c>
      <c r="BA36" s="1579"/>
      <c r="BB36" s="1600"/>
      <c r="BC36" s="1601"/>
      <c r="BD36" s="1601"/>
      <c r="BE36" s="1601"/>
      <c r="BF36" s="1602"/>
    </row>
    <row r="37" spans="2:58" ht="20.25" customHeight="1" x14ac:dyDescent="0.4">
      <c r="B37" s="1606">
        <f>B34+1</f>
        <v>6</v>
      </c>
      <c r="C37" s="1608"/>
      <c r="D37" s="1609"/>
      <c r="E37" s="1610"/>
      <c r="F37" s="95"/>
      <c r="G37" s="1513"/>
      <c r="H37" s="1441"/>
      <c r="I37" s="1516"/>
      <c r="J37" s="1516"/>
      <c r="K37" s="1517"/>
      <c r="L37" s="1519"/>
      <c r="M37" s="1520"/>
      <c r="N37" s="1520"/>
      <c r="O37" s="1521"/>
      <c r="P37" s="1528" t="s">
        <v>39</v>
      </c>
      <c r="Q37" s="1529"/>
      <c r="R37" s="1530"/>
      <c r="S37" s="112"/>
      <c r="T37" s="113"/>
      <c r="U37" s="113"/>
      <c r="V37" s="113"/>
      <c r="W37" s="113"/>
      <c r="X37" s="113"/>
      <c r="Y37" s="114"/>
      <c r="Z37" s="112"/>
      <c r="AA37" s="113"/>
      <c r="AB37" s="113"/>
      <c r="AC37" s="113"/>
      <c r="AD37" s="113"/>
      <c r="AE37" s="113"/>
      <c r="AF37" s="114"/>
      <c r="AG37" s="112"/>
      <c r="AH37" s="113"/>
      <c r="AI37" s="113"/>
      <c r="AJ37" s="113"/>
      <c r="AK37" s="113"/>
      <c r="AL37" s="113"/>
      <c r="AM37" s="114"/>
      <c r="AN37" s="112"/>
      <c r="AO37" s="113"/>
      <c r="AP37" s="113"/>
      <c r="AQ37" s="113"/>
      <c r="AR37" s="113"/>
      <c r="AS37" s="113"/>
      <c r="AT37" s="114"/>
      <c r="AU37" s="112"/>
      <c r="AV37" s="113"/>
      <c r="AW37" s="113"/>
      <c r="AX37" s="1557"/>
      <c r="AY37" s="1558"/>
      <c r="AZ37" s="1559"/>
      <c r="BA37" s="1560"/>
      <c r="BB37" s="1594"/>
      <c r="BC37" s="1595"/>
      <c r="BD37" s="1595"/>
      <c r="BE37" s="1595"/>
      <c r="BF37" s="1596"/>
    </row>
    <row r="38" spans="2:58" ht="20.25" customHeight="1" x14ac:dyDescent="0.4">
      <c r="B38" s="1606"/>
      <c r="C38" s="1611"/>
      <c r="D38" s="1612"/>
      <c r="E38" s="1613"/>
      <c r="F38" s="93"/>
      <c r="G38" s="1514"/>
      <c r="H38" s="1518"/>
      <c r="I38" s="1516"/>
      <c r="J38" s="1516"/>
      <c r="K38" s="1517"/>
      <c r="L38" s="1522"/>
      <c r="M38" s="1523"/>
      <c r="N38" s="1523"/>
      <c r="O38" s="1524"/>
      <c r="P38" s="1566" t="s">
        <v>13</v>
      </c>
      <c r="Q38" s="1567"/>
      <c r="R38" s="1568"/>
      <c r="S38" s="181" t="str">
        <f>IF(S37="","",VLOOKUP(S37,#REF!,9,FALSE))</f>
        <v/>
      </c>
      <c r="T38" s="182" t="str">
        <f>IF(T37="","",VLOOKUP(T37,#REF!,9,FALSE))</f>
        <v/>
      </c>
      <c r="U38" s="182" t="str">
        <f>IF(U37="","",VLOOKUP(U37,#REF!,9,FALSE))</f>
        <v/>
      </c>
      <c r="V38" s="182" t="str">
        <f>IF(V37="","",VLOOKUP(V37,#REF!,9,FALSE))</f>
        <v/>
      </c>
      <c r="W38" s="182" t="str">
        <f>IF(W37="","",VLOOKUP(W37,#REF!,9,FALSE))</f>
        <v/>
      </c>
      <c r="X38" s="182" t="str">
        <f>IF(X37="","",VLOOKUP(X37,#REF!,9,FALSE))</f>
        <v/>
      </c>
      <c r="Y38" s="183" t="str">
        <f>IF(Y37="","",VLOOKUP(Y37,#REF!,9,FALSE))</f>
        <v/>
      </c>
      <c r="Z38" s="181" t="str">
        <f>IF(Z37="","",VLOOKUP(Z37,#REF!,9,FALSE))</f>
        <v/>
      </c>
      <c r="AA38" s="182" t="str">
        <f>IF(AA37="","",VLOOKUP(AA37,#REF!,9,FALSE))</f>
        <v/>
      </c>
      <c r="AB38" s="182" t="str">
        <f>IF(AB37="","",VLOOKUP(AB37,#REF!,9,FALSE))</f>
        <v/>
      </c>
      <c r="AC38" s="182" t="str">
        <f>IF(AC37="","",VLOOKUP(AC37,#REF!,9,FALSE))</f>
        <v/>
      </c>
      <c r="AD38" s="182" t="str">
        <f>IF(AD37="","",VLOOKUP(AD37,#REF!,9,FALSE))</f>
        <v/>
      </c>
      <c r="AE38" s="182" t="str">
        <f>IF(AE37="","",VLOOKUP(AE37,#REF!,9,FALSE))</f>
        <v/>
      </c>
      <c r="AF38" s="183" t="str">
        <f>IF(AF37="","",VLOOKUP(AF37,#REF!,9,FALSE))</f>
        <v/>
      </c>
      <c r="AG38" s="181" t="str">
        <f>IF(AG37="","",VLOOKUP(AG37,#REF!,9,FALSE))</f>
        <v/>
      </c>
      <c r="AH38" s="182" t="str">
        <f>IF(AH37="","",VLOOKUP(AH37,#REF!,9,FALSE))</f>
        <v/>
      </c>
      <c r="AI38" s="182" t="str">
        <f>IF(AI37="","",VLOOKUP(AI37,#REF!,9,FALSE))</f>
        <v/>
      </c>
      <c r="AJ38" s="182" t="str">
        <f>IF(AJ37="","",VLOOKUP(AJ37,#REF!,9,FALSE))</f>
        <v/>
      </c>
      <c r="AK38" s="182" t="str">
        <f>IF(AK37="","",VLOOKUP(AK37,#REF!,9,FALSE))</f>
        <v/>
      </c>
      <c r="AL38" s="182" t="str">
        <f>IF(AL37="","",VLOOKUP(AL37,#REF!,9,FALSE))</f>
        <v/>
      </c>
      <c r="AM38" s="183" t="str">
        <f>IF(AM37="","",VLOOKUP(AM37,#REF!,9,FALSE))</f>
        <v/>
      </c>
      <c r="AN38" s="181" t="str">
        <f>IF(AN37="","",VLOOKUP(AN37,#REF!,9,FALSE))</f>
        <v/>
      </c>
      <c r="AO38" s="182" t="str">
        <f>IF(AO37="","",VLOOKUP(AO37,#REF!,9,FALSE))</f>
        <v/>
      </c>
      <c r="AP38" s="182" t="str">
        <f>IF(AP37="","",VLOOKUP(AP37,#REF!,9,FALSE))</f>
        <v/>
      </c>
      <c r="AQ38" s="182" t="str">
        <f>IF(AQ37="","",VLOOKUP(AQ37,#REF!,9,FALSE))</f>
        <v/>
      </c>
      <c r="AR38" s="182" t="str">
        <f>IF(AR37="","",VLOOKUP(AR37,#REF!,9,FALSE))</f>
        <v/>
      </c>
      <c r="AS38" s="182" t="str">
        <f>IF(AS37="","",VLOOKUP(AS37,#REF!,9,FALSE))</f>
        <v/>
      </c>
      <c r="AT38" s="183" t="str">
        <f>IF(AT37="","",VLOOKUP(AT37,#REF!,9,FALSE))</f>
        <v/>
      </c>
      <c r="AU38" s="181" t="str">
        <f>IF(AU37="","",VLOOKUP(AU37,#REF!,9,FALSE))</f>
        <v/>
      </c>
      <c r="AV38" s="182" t="str">
        <f>IF(AV37="","",VLOOKUP(AV37,#REF!,9,FALSE))</f>
        <v/>
      </c>
      <c r="AW38" s="182" t="str">
        <f>IF(AW37="","",VLOOKUP(AW37,#REF!,9,FALSE))</f>
        <v/>
      </c>
      <c r="AX38" s="1569">
        <f>IF($BB$3="４週",SUM(S38:AT38),IF($BB$3="暦月",SUM(S38:AW38),""))</f>
        <v>0</v>
      </c>
      <c r="AY38" s="1570"/>
      <c r="AZ38" s="1571">
        <f>IF($BB$3="４週",AX38/4,IF($BB$3="暦月",'参考様式１－２'!AX38/('参考様式１－２'!$BB$8/7),""))</f>
        <v>0</v>
      </c>
      <c r="BA38" s="1572"/>
      <c r="BB38" s="1597"/>
      <c r="BC38" s="1598"/>
      <c r="BD38" s="1598"/>
      <c r="BE38" s="1598"/>
      <c r="BF38" s="1599"/>
    </row>
    <row r="39" spans="2:58" ht="20.25" customHeight="1" x14ac:dyDescent="0.4">
      <c r="B39" s="1606"/>
      <c r="C39" s="1614"/>
      <c r="D39" s="1615"/>
      <c r="E39" s="1616"/>
      <c r="F39" s="93">
        <f>C37</f>
        <v>0</v>
      </c>
      <c r="G39" s="1515"/>
      <c r="H39" s="1518"/>
      <c r="I39" s="1516"/>
      <c r="J39" s="1516"/>
      <c r="K39" s="1517"/>
      <c r="L39" s="1525"/>
      <c r="M39" s="1526"/>
      <c r="N39" s="1526"/>
      <c r="O39" s="1527"/>
      <c r="P39" s="1603" t="s">
        <v>40</v>
      </c>
      <c r="Q39" s="1604"/>
      <c r="R39" s="1605"/>
      <c r="S39" s="184" t="str">
        <f>IF(S37="","",VLOOKUP(S37,#REF!,19,FALSE))</f>
        <v/>
      </c>
      <c r="T39" s="185" t="str">
        <f>IF(T37="","",VLOOKUP(T37,#REF!,19,FALSE))</f>
        <v/>
      </c>
      <c r="U39" s="185" t="str">
        <f>IF(U37="","",VLOOKUP(U37,#REF!,19,FALSE))</f>
        <v/>
      </c>
      <c r="V39" s="185" t="str">
        <f>IF(V37="","",VLOOKUP(V37,#REF!,19,FALSE))</f>
        <v/>
      </c>
      <c r="W39" s="185" t="str">
        <f>IF(W37="","",VLOOKUP(W37,#REF!,19,FALSE))</f>
        <v/>
      </c>
      <c r="X39" s="185" t="str">
        <f>IF(X37="","",VLOOKUP(X37,#REF!,19,FALSE))</f>
        <v/>
      </c>
      <c r="Y39" s="186" t="str">
        <f>IF(Y37="","",VLOOKUP(Y37,#REF!,19,FALSE))</f>
        <v/>
      </c>
      <c r="Z39" s="184" t="str">
        <f>IF(Z37="","",VLOOKUP(Z37,#REF!,19,FALSE))</f>
        <v/>
      </c>
      <c r="AA39" s="185" t="str">
        <f>IF(AA37="","",VLOOKUP(AA37,#REF!,19,FALSE))</f>
        <v/>
      </c>
      <c r="AB39" s="185" t="str">
        <f>IF(AB37="","",VLOOKUP(AB37,#REF!,19,FALSE))</f>
        <v/>
      </c>
      <c r="AC39" s="185" t="str">
        <f>IF(AC37="","",VLOOKUP(AC37,#REF!,19,FALSE))</f>
        <v/>
      </c>
      <c r="AD39" s="185" t="str">
        <f>IF(AD37="","",VLOOKUP(AD37,#REF!,19,FALSE))</f>
        <v/>
      </c>
      <c r="AE39" s="185" t="str">
        <f>IF(AE37="","",VLOOKUP(AE37,#REF!,19,FALSE))</f>
        <v/>
      </c>
      <c r="AF39" s="186" t="str">
        <f>IF(AF37="","",VLOOKUP(AF37,#REF!,19,FALSE))</f>
        <v/>
      </c>
      <c r="AG39" s="184" t="str">
        <f>IF(AG37="","",VLOOKUP(AG37,#REF!,19,FALSE))</f>
        <v/>
      </c>
      <c r="AH39" s="185" t="str">
        <f>IF(AH37="","",VLOOKUP(AH37,#REF!,19,FALSE))</f>
        <v/>
      </c>
      <c r="AI39" s="185" t="str">
        <f>IF(AI37="","",VLOOKUP(AI37,#REF!,19,FALSE))</f>
        <v/>
      </c>
      <c r="AJ39" s="185" t="str">
        <f>IF(AJ37="","",VLOOKUP(AJ37,#REF!,19,FALSE))</f>
        <v/>
      </c>
      <c r="AK39" s="185" t="str">
        <f>IF(AK37="","",VLOOKUP(AK37,#REF!,19,FALSE))</f>
        <v/>
      </c>
      <c r="AL39" s="185" t="str">
        <f>IF(AL37="","",VLOOKUP(AL37,#REF!,19,FALSE))</f>
        <v/>
      </c>
      <c r="AM39" s="186" t="str">
        <f>IF(AM37="","",VLOOKUP(AM37,#REF!,19,FALSE))</f>
        <v/>
      </c>
      <c r="AN39" s="184" t="str">
        <f>IF(AN37="","",VLOOKUP(AN37,#REF!,19,FALSE))</f>
        <v/>
      </c>
      <c r="AO39" s="185" t="str">
        <f>IF(AO37="","",VLOOKUP(AO37,#REF!,19,FALSE))</f>
        <v/>
      </c>
      <c r="AP39" s="185" t="str">
        <f>IF(AP37="","",VLOOKUP(AP37,#REF!,19,FALSE))</f>
        <v/>
      </c>
      <c r="AQ39" s="185" t="str">
        <f>IF(AQ37="","",VLOOKUP(AQ37,#REF!,19,FALSE))</f>
        <v/>
      </c>
      <c r="AR39" s="185" t="str">
        <f>IF(AR37="","",VLOOKUP(AR37,#REF!,19,FALSE))</f>
        <v/>
      </c>
      <c r="AS39" s="185" t="str">
        <f>IF(AS37="","",VLOOKUP(AS37,#REF!,19,FALSE))</f>
        <v/>
      </c>
      <c r="AT39" s="186" t="str">
        <f>IF(AT37="","",VLOOKUP(AT37,#REF!,19,FALSE))</f>
        <v/>
      </c>
      <c r="AU39" s="184" t="str">
        <f>IF(AU37="","",VLOOKUP(AU37,#REF!,19,FALSE))</f>
        <v/>
      </c>
      <c r="AV39" s="185" t="str">
        <f>IF(AV37="","",VLOOKUP(AV37,#REF!,19,FALSE))</f>
        <v/>
      </c>
      <c r="AW39" s="185" t="str">
        <f>IF(AW37="","",VLOOKUP(AW37,#REF!,19,FALSE))</f>
        <v/>
      </c>
      <c r="AX39" s="1576">
        <f>IF($BB$3="４週",SUM(S39:AT39),IF($BB$3="暦月",SUM(S39:AW39),""))</f>
        <v>0</v>
      </c>
      <c r="AY39" s="1577"/>
      <c r="AZ39" s="1578">
        <f>IF($BB$3="４週",AX39/4,IF($BB$3="暦月",'参考様式１－２'!AX39/('参考様式１－２'!$BB$8/7),""))</f>
        <v>0</v>
      </c>
      <c r="BA39" s="1579"/>
      <c r="BB39" s="1600"/>
      <c r="BC39" s="1601"/>
      <c r="BD39" s="1601"/>
      <c r="BE39" s="1601"/>
      <c r="BF39" s="1602"/>
    </row>
    <row r="40" spans="2:58" ht="20.25" customHeight="1" x14ac:dyDescent="0.4">
      <c r="B40" s="1606">
        <f>B37+1</f>
        <v>7</v>
      </c>
      <c r="C40" s="1608"/>
      <c r="D40" s="1609"/>
      <c r="E40" s="1610"/>
      <c r="F40" s="95"/>
      <c r="G40" s="1513"/>
      <c r="H40" s="1441"/>
      <c r="I40" s="1516"/>
      <c r="J40" s="1516"/>
      <c r="K40" s="1517"/>
      <c r="L40" s="1519"/>
      <c r="M40" s="1520"/>
      <c r="N40" s="1520"/>
      <c r="O40" s="1521"/>
      <c r="P40" s="1528" t="s">
        <v>39</v>
      </c>
      <c r="Q40" s="1529"/>
      <c r="R40" s="1530"/>
      <c r="S40" s="112"/>
      <c r="T40" s="113"/>
      <c r="U40" s="113"/>
      <c r="V40" s="113"/>
      <c r="W40" s="113"/>
      <c r="X40" s="113"/>
      <c r="Y40" s="114"/>
      <c r="Z40" s="112"/>
      <c r="AA40" s="113"/>
      <c r="AB40" s="113"/>
      <c r="AC40" s="113"/>
      <c r="AD40" s="113"/>
      <c r="AE40" s="113"/>
      <c r="AF40" s="114"/>
      <c r="AG40" s="112"/>
      <c r="AH40" s="113"/>
      <c r="AI40" s="113"/>
      <c r="AJ40" s="113"/>
      <c r="AK40" s="113"/>
      <c r="AL40" s="113"/>
      <c r="AM40" s="114"/>
      <c r="AN40" s="112"/>
      <c r="AO40" s="113"/>
      <c r="AP40" s="113"/>
      <c r="AQ40" s="113"/>
      <c r="AR40" s="113"/>
      <c r="AS40" s="113"/>
      <c r="AT40" s="114"/>
      <c r="AU40" s="112"/>
      <c r="AV40" s="113"/>
      <c r="AW40" s="113"/>
      <c r="AX40" s="1557"/>
      <c r="AY40" s="1558"/>
      <c r="AZ40" s="1559"/>
      <c r="BA40" s="1560"/>
      <c r="BB40" s="1594"/>
      <c r="BC40" s="1595"/>
      <c r="BD40" s="1595"/>
      <c r="BE40" s="1595"/>
      <c r="BF40" s="1596"/>
    </row>
    <row r="41" spans="2:58" ht="20.25" customHeight="1" x14ac:dyDescent="0.4">
      <c r="B41" s="1606"/>
      <c r="C41" s="1611"/>
      <c r="D41" s="1612"/>
      <c r="E41" s="1613"/>
      <c r="F41" s="93"/>
      <c r="G41" s="1514"/>
      <c r="H41" s="1518"/>
      <c r="I41" s="1516"/>
      <c r="J41" s="1516"/>
      <c r="K41" s="1517"/>
      <c r="L41" s="1522"/>
      <c r="M41" s="1523"/>
      <c r="N41" s="1523"/>
      <c r="O41" s="1524"/>
      <c r="P41" s="1566" t="s">
        <v>13</v>
      </c>
      <c r="Q41" s="1567"/>
      <c r="R41" s="1568"/>
      <c r="S41" s="181" t="str">
        <f>IF(S40="","",VLOOKUP(S40,#REF!,9,FALSE))</f>
        <v/>
      </c>
      <c r="T41" s="182" t="str">
        <f>IF(T40="","",VLOOKUP(T40,#REF!,9,FALSE))</f>
        <v/>
      </c>
      <c r="U41" s="182" t="str">
        <f>IF(U40="","",VLOOKUP(U40,#REF!,9,FALSE))</f>
        <v/>
      </c>
      <c r="V41" s="182" t="str">
        <f>IF(V40="","",VLOOKUP(V40,#REF!,9,FALSE))</f>
        <v/>
      </c>
      <c r="W41" s="182" t="str">
        <f>IF(W40="","",VLOOKUP(W40,#REF!,9,FALSE))</f>
        <v/>
      </c>
      <c r="X41" s="182" t="str">
        <f>IF(X40="","",VLOOKUP(X40,#REF!,9,FALSE))</f>
        <v/>
      </c>
      <c r="Y41" s="183" t="str">
        <f>IF(Y40="","",VLOOKUP(Y40,#REF!,9,FALSE))</f>
        <v/>
      </c>
      <c r="Z41" s="181" t="str">
        <f>IF(Z40="","",VLOOKUP(Z40,#REF!,9,FALSE))</f>
        <v/>
      </c>
      <c r="AA41" s="182" t="str">
        <f>IF(AA40="","",VLOOKUP(AA40,#REF!,9,FALSE))</f>
        <v/>
      </c>
      <c r="AB41" s="182" t="str">
        <f>IF(AB40="","",VLOOKUP(AB40,#REF!,9,FALSE))</f>
        <v/>
      </c>
      <c r="AC41" s="182" t="str">
        <f>IF(AC40="","",VLOOKUP(AC40,#REF!,9,FALSE))</f>
        <v/>
      </c>
      <c r="AD41" s="182" t="str">
        <f>IF(AD40="","",VLOOKUP(AD40,#REF!,9,FALSE))</f>
        <v/>
      </c>
      <c r="AE41" s="182" t="str">
        <f>IF(AE40="","",VLOOKUP(AE40,#REF!,9,FALSE))</f>
        <v/>
      </c>
      <c r="AF41" s="183" t="str">
        <f>IF(AF40="","",VLOOKUP(AF40,#REF!,9,FALSE))</f>
        <v/>
      </c>
      <c r="AG41" s="181" t="str">
        <f>IF(AG40="","",VLOOKUP(AG40,#REF!,9,FALSE))</f>
        <v/>
      </c>
      <c r="AH41" s="182" t="str">
        <f>IF(AH40="","",VLOOKUP(AH40,#REF!,9,FALSE))</f>
        <v/>
      </c>
      <c r="AI41" s="182" t="str">
        <f>IF(AI40="","",VLOOKUP(AI40,#REF!,9,FALSE))</f>
        <v/>
      </c>
      <c r="AJ41" s="182" t="str">
        <f>IF(AJ40="","",VLOOKUP(AJ40,#REF!,9,FALSE))</f>
        <v/>
      </c>
      <c r="AK41" s="182" t="str">
        <f>IF(AK40="","",VLOOKUP(AK40,#REF!,9,FALSE))</f>
        <v/>
      </c>
      <c r="AL41" s="182" t="str">
        <f>IF(AL40="","",VLOOKUP(AL40,#REF!,9,FALSE))</f>
        <v/>
      </c>
      <c r="AM41" s="183" t="str">
        <f>IF(AM40="","",VLOOKUP(AM40,#REF!,9,FALSE))</f>
        <v/>
      </c>
      <c r="AN41" s="181" t="str">
        <f>IF(AN40="","",VLOOKUP(AN40,#REF!,9,FALSE))</f>
        <v/>
      </c>
      <c r="AO41" s="182" t="str">
        <f>IF(AO40="","",VLOOKUP(AO40,#REF!,9,FALSE))</f>
        <v/>
      </c>
      <c r="AP41" s="182" t="str">
        <f>IF(AP40="","",VLOOKUP(AP40,#REF!,9,FALSE))</f>
        <v/>
      </c>
      <c r="AQ41" s="182" t="str">
        <f>IF(AQ40="","",VLOOKUP(AQ40,#REF!,9,FALSE))</f>
        <v/>
      </c>
      <c r="AR41" s="182" t="str">
        <f>IF(AR40="","",VLOOKUP(AR40,#REF!,9,FALSE))</f>
        <v/>
      </c>
      <c r="AS41" s="182" t="str">
        <f>IF(AS40="","",VLOOKUP(AS40,#REF!,9,FALSE))</f>
        <v/>
      </c>
      <c r="AT41" s="183" t="str">
        <f>IF(AT40="","",VLOOKUP(AT40,#REF!,9,FALSE))</f>
        <v/>
      </c>
      <c r="AU41" s="181" t="str">
        <f>IF(AU40="","",VLOOKUP(AU40,#REF!,9,FALSE))</f>
        <v/>
      </c>
      <c r="AV41" s="182" t="str">
        <f>IF(AV40="","",VLOOKUP(AV40,#REF!,9,FALSE))</f>
        <v/>
      </c>
      <c r="AW41" s="182" t="str">
        <f>IF(AW40="","",VLOOKUP(AW40,#REF!,9,FALSE))</f>
        <v/>
      </c>
      <c r="AX41" s="1569">
        <f>IF($BB$3="４週",SUM(S41:AT41),IF($BB$3="暦月",SUM(S41:AW41),""))</f>
        <v>0</v>
      </c>
      <c r="AY41" s="1570"/>
      <c r="AZ41" s="1571">
        <f>IF($BB$3="４週",AX41/4,IF($BB$3="暦月",'参考様式１－２'!AX41/('参考様式１－２'!$BB$8/7),""))</f>
        <v>0</v>
      </c>
      <c r="BA41" s="1572"/>
      <c r="BB41" s="1597"/>
      <c r="BC41" s="1598"/>
      <c r="BD41" s="1598"/>
      <c r="BE41" s="1598"/>
      <c r="BF41" s="1599"/>
    </row>
    <row r="42" spans="2:58" ht="20.25" customHeight="1" x14ac:dyDescent="0.4">
      <c r="B42" s="1606"/>
      <c r="C42" s="1614"/>
      <c r="D42" s="1615"/>
      <c r="E42" s="1616"/>
      <c r="F42" s="93">
        <f>C40</f>
        <v>0</v>
      </c>
      <c r="G42" s="1515"/>
      <c r="H42" s="1518"/>
      <c r="I42" s="1516"/>
      <c r="J42" s="1516"/>
      <c r="K42" s="1517"/>
      <c r="L42" s="1525"/>
      <c r="M42" s="1526"/>
      <c r="N42" s="1526"/>
      <c r="O42" s="1527"/>
      <c r="P42" s="1603" t="s">
        <v>40</v>
      </c>
      <c r="Q42" s="1604"/>
      <c r="R42" s="1605"/>
      <c r="S42" s="184" t="str">
        <f>IF(S40="","",VLOOKUP(S40,#REF!,19,FALSE))</f>
        <v/>
      </c>
      <c r="T42" s="185" t="str">
        <f>IF(T40="","",VLOOKUP(T40,#REF!,19,FALSE))</f>
        <v/>
      </c>
      <c r="U42" s="185" t="str">
        <f>IF(U40="","",VLOOKUP(U40,#REF!,19,FALSE))</f>
        <v/>
      </c>
      <c r="V42" s="185" t="str">
        <f>IF(V40="","",VLOOKUP(V40,#REF!,19,FALSE))</f>
        <v/>
      </c>
      <c r="W42" s="185" t="str">
        <f>IF(W40="","",VLOOKUP(W40,#REF!,19,FALSE))</f>
        <v/>
      </c>
      <c r="X42" s="185" t="str">
        <f>IF(X40="","",VLOOKUP(X40,#REF!,19,FALSE))</f>
        <v/>
      </c>
      <c r="Y42" s="186" t="str">
        <f>IF(Y40="","",VLOOKUP(Y40,#REF!,19,FALSE))</f>
        <v/>
      </c>
      <c r="Z42" s="184" t="str">
        <f>IF(Z40="","",VLOOKUP(Z40,#REF!,19,FALSE))</f>
        <v/>
      </c>
      <c r="AA42" s="185" t="str">
        <f>IF(AA40="","",VLOOKUP(AA40,#REF!,19,FALSE))</f>
        <v/>
      </c>
      <c r="AB42" s="185" t="str">
        <f>IF(AB40="","",VLOOKUP(AB40,#REF!,19,FALSE))</f>
        <v/>
      </c>
      <c r="AC42" s="185" t="str">
        <f>IF(AC40="","",VLOOKUP(AC40,#REF!,19,FALSE))</f>
        <v/>
      </c>
      <c r="AD42" s="185" t="str">
        <f>IF(AD40="","",VLOOKUP(AD40,#REF!,19,FALSE))</f>
        <v/>
      </c>
      <c r="AE42" s="185" t="str">
        <f>IF(AE40="","",VLOOKUP(AE40,#REF!,19,FALSE))</f>
        <v/>
      </c>
      <c r="AF42" s="186" t="str">
        <f>IF(AF40="","",VLOOKUP(AF40,#REF!,19,FALSE))</f>
        <v/>
      </c>
      <c r="AG42" s="184" t="str">
        <f>IF(AG40="","",VLOOKUP(AG40,#REF!,19,FALSE))</f>
        <v/>
      </c>
      <c r="AH42" s="185" t="str">
        <f>IF(AH40="","",VLOOKUP(AH40,#REF!,19,FALSE))</f>
        <v/>
      </c>
      <c r="AI42" s="185" t="str">
        <f>IF(AI40="","",VLOOKUP(AI40,#REF!,19,FALSE))</f>
        <v/>
      </c>
      <c r="AJ42" s="185" t="str">
        <f>IF(AJ40="","",VLOOKUP(AJ40,#REF!,19,FALSE))</f>
        <v/>
      </c>
      <c r="AK42" s="185" t="str">
        <f>IF(AK40="","",VLOOKUP(AK40,#REF!,19,FALSE))</f>
        <v/>
      </c>
      <c r="AL42" s="185" t="str">
        <f>IF(AL40="","",VLOOKUP(AL40,#REF!,19,FALSE))</f>
        <v/>
      </c>
      <c r="AM42" s="186" t="str">
        <f>IF(AM40="","",VLOOKUP(AM40,#REF!,19,FALSE))</f>
        <v/>
      </c>
      <c r="AN42" s="184" t="str">
        <f>IF(AN40="","",VLOOKUP(AN40,#REF!,19,FALSE))</f>
        <v/>
      </c>
      <c r="AO42" s="185" t="str">
        <f>IF(AO40="","",VLOOKUP(AO40,#REF!,19,FALSE))</f>
        <v/>
      </c>
      <c r="AP42" s="185" t="str">
        <f>IF(AP40="","",VLOOKUP(AP40,#REF!,19,FALSE))</f>
        <v/>
      </c>
      <c r="AQ42" s="185" t="str">
        <f>IF(AQ40="","",VLOOKUP(AQ40,#REF!,19,FALSE))</f>
        <v/>
      </c>
      <c r="AR42" s="185" t="str">
        <f>IF(AR40="","",VLOOKUP(AR40,#REF!,19,FALSE))</f>
        <v/>
      </c>
      <c r="AS42" s="185" t="str">
        <f>IF(AS40="","",VLOOKUP(AS40,#REF!,19,FALSE))</f>
        <v/>
      </c>
      <c r="AT42" s="186" t="str">
        <f>IF(AT40="","",VLOOKUP(AT40,#REF!,19,FALSE))</f>
        <v/>
      </c>
      <c r="AU42" s="184" t="str">
        <f>IF(AU40="","",VLOOKUP(AU40,#REF!,19,FALSE))</f>
        <v/>
      </c>
      <c r="AV42" s="185" t="str">
        <f>IF(AV40="","",VLOOKUP(AV40,#REF!,19,FALSE))</f>
        <v/>
      </c>
      <c r="AW42" s="185" t="str">
        <f>IF(AW40="","",VLOOKUP(AW40,#REF!,19,FALSE))</f>
        <v/>
      </c>
      <c r="AX42" s="1576">
        <f>IF($BB$3="４週",SUM(S42:AT42),IF($BB$3="暦月",SUM(S42:AW42),""))</f>
        <v>0</v>
      </c>
      <c r="AY42" s="1577"/>
      <c r="AZ42" s="1578">
        <f>IF($BB$3="４週",AX42/4,IF($BB$3="暦月",'参考様式１－２'!AX42/('参考様式１－２'!$BB$8/7),""))</f>
        <v>0</v>
      </c>
      <c r="BA42" s="1579"/>
      <c r="BB42" s="1600"/>
      <c r="BC42" s="1601"/>
      <c r="BD42" s="1601"/>
      <c r="BE42" s="1601"/>
      <c r="BF42" s="1602"/>
    </row>
    <row r="43" spans="2:58" ht="20.25" customHeight="1" x14ac:dyDescent="0.4">
      <c r="B43" s="1606">
        <f>B40+1</f>
        <v>8</v>
      </c>
      <c r="C43" s="1608"/>
      <c r="D43" s="1609"/>
      <c r="E43" s="1610"/>
      <c r="F43" s="95"/>
      <c r="G43" s="1513"/>
      <c r="H43" s="1441"/>
      <c r="I43" s="1516"/>
      <c r="J43" s="1516"/>
      <c r="K43" s="1517"/>
      <c r="L43" s="1519"/>
      <c r="M43" s="1520"/>
      <c r="N43" s="1520"/>
      <c r="O43" s="1521"/>
      <c r="P43" s="1528" t="s">
        <v>39</v>
      </c>
      <c r="Q43" s="1529"/>
      <c r="R43" s="1530"/>
      <c r="S43" s="112"/>
      <c r="T43" s="113"/>
      <c r="U43" s="113"/>
      <c r="V43" s="113"/>
      <c r="W43" s="113"/>
      <c r="X43" s="113"/>
      <c r="Y43" s="114"/>
      <c r="Z43" s="112"/>
      <c r="AA43" s="113"/>
      <c r="AB43" s="113"/>
      <c r="AC43" s="113"/>
      <c r="AD43" s="113"/>
      <c r="AE43" s="113"/>
      <c r="AF43" s="114"/>
      <c r="AG43" s="112"/>
      <c r="AH43" s="113"/>
      <c r="AI43" s="113"/>
      <c r="AJ43" s="113"/>
      <c r="AK43" s="113"/>
      <c r="AL43" s="113"/>
      <c r="AM43" s="114"/>
      <c r="AN43" s="112"/>
      <c r="AO43" s="113"/>
      <c r="AP43" s="113"/>
      <c r="AQ43" s="113"/>
      <c r="AR43" s="113"/>
      <c r="AS43" s="113"/>
      <c r="AT43" s="114"/>
      <c r="AU43" s="112"/>
      <c r="AV43" s="113"/>
      <c r="AW43" s="113"/>
      <c r="AX43" s="1557"/>
      <c r="AY43" s="1558"/>
      <c r="AZ43" s="1559"/>
      <c r="BA43" s="1560"/>
      <c r="BB43" s="1594"/>
      <c r="BC43" s="1595"/>
      <c r="BD43" s="1595"/>
      <c r="BE43" s="1595"/>
      <c r="BF43" s="1596"/>
    </row>
    <row r="44" spans="2:58" ht="20.25" customHeight="1" x14ac:dyDescent="0.4">
      <c r="B44" s="1606"/>
      <c r="C44" s="1611"/>
      <c r="D44" s="1612"/>
      <c r="E44" s="1613"/>
      <c r="F44" s="93"/>
      <c r="G44" s="1514"/>
      <c r="H44" s="1518"/>
      <c r="I44" s="1516"/>
      <c r="J44" s="1516"/>
      <c r="K44" s="1517"/>
      <c r="L44" s="1522"/>
      <c r="M44" s="1523"/>
      <c r="N44" s="1523"/>
      <c r="O44" s="1524"/>
      <c r="P44" s="1566" t="s">
        <v>13</v>
      </c>
      <c r="Q44" s="1567"/>
      <c r="R44" s="1568"/>
      <c r="S44" s="181" t="str">
        <f>IF(S43="","",VLOOKUP(S43,#REF!,9,FALSE))</f>
        <v/>
      </c>
      <c r="T44" s="182" t="str">
        <f>IF(T43="","",VLOOKUP(T43,#REF!,9,FALSE))</f>
        <v/>
      </c>
      <c r="U44" s="182" t="str">
        <f>IF(U43="","",VLOOKUP(U43,#REF!,9,FALSE))</f>
        <v/>
      </c>
      <c r="V44" s="182" t="str">
        <f>IF(V43="","",VLOOKUP(V43,#REF!,9,FALSE))</f>
        <v/>
      </c>
      <c r="W44" s="182" t="str">
        <f>IF(W43="","",VLOOKUP(W43,#REF!,9,FALSE))</f>
        <v/>
      </c>
      <c r="X44" s="182" t="str">
        <f>IF(X43="","",VLOOKUP(X43,#REF!,9,FALSE))</f>
        <v/>
      </c>
      <c r="Y44" s="183" t="str">
        <f>IF(Y43="","",VLOOKUP(Y43,#REF!,9,FALSE))</f>
        <v/>
      </c>
      <c r="Z44" s="181" t="str">
        <f>IF(Z43="","",VLOOKUP(Z43,#REF!,9,FALSE))</f>
        <v/>
      </c>
      <c r="AA44" s="182" t="str">
        <f>IF(AA43="","",VLOOKUP(AA43,#REF!,9,FALSE))</f>
        <v/>
      </c>
      <c r="AB44" s="182" t="str">
        <f>IF(AB43="","",VLOOKUP(AB43,#REF!,9,FALSE))</f>
        <v/>
      </c>
      <c r="AC44" s="182" t="str">
        <f>IF(AC43="","",VLOOKUP(AC43,#REF!,9,FALSE))</f>
        <v/>
      </c>
      <c r="AD44" s="182" t="str">
        <f>IF(AD43="","",VLOOKUP(AD43,#REF!,9,FALSE))</f>
        <v/>
      </c>
      <c r="AE44" s="182" t="str">
        <f>IF(AE43="","",VLOOKUP(AE43,#REF!,9,FALSE))</f>
        <v/>
      </c>
      <c r="AF44" s="183" t="str">
        <f>IF(AF43="","",VLOOKUP(AF43,#REF!,9,FALSE))</f>
        <v/>
      </c>
      <c r="AG44" s="181" t="str">
        <f>IF(AG43="","",VLOOKUP(AG43,#REF!,9,FALSE))</f>
        <v/>
      </c>
      <c r="AH44" s="182" t="str">
        <f>IF(AH43="","",VLOOKUP(AH43,#REF!,9,FALSE))</f>
        <v/>
      </c>
      <c r="AI44" s="182" t="str">
        <f>IF(AI43="","",VLOOKUP(AI43,#REF!,9,FALSE))</f>
        <v/>
      </c>
      <c r="AJ44" s="182" t="str">
        <f>IF(AJ43="","",VLOOKUP(AJ43,#REF!,9,FALSE))</f>
        <v/>
      </c>
      <c r="AK44" s="182" t="str">
        <f>IF(AK43="","",VLOOKUP(AK43,#REF!,9,FALSE))</f>
        <v/>
      </c>
      <c r="AL44" s="182" t="str">
        <f>IF(AL43="","",VLOOKUP(AL43,#REF!,9,FALSE))</f>
        <v/>
      </c>
      <c r="AM44" s="183" t="str">
        <f>IF(AM43="","",VLOOKUP(AM43,#REF!,9,FALSE))</f>
        <v/>
      </c>
      <c r="AN44" s="181" t="str">
        <f>IF(AN43="","",VLOOKUP(AN43,#REF!,9,FALSE))</f>
        <v/>
      </c>
      <c r="AO44" s="182" t="str">
        <f>IF(AO43="","",VLOOKUP(AO43,#REF!,9,FALSE))</f>
        <v/>
      </c>
      <c r="AP44" s="182" t="str">
        <f>IF(AP43="","",VLOOKUP(AP43,#REF!,9,FALSE))</f>
        <v/>
      </c>
      <c r="AQ44" s="182" t="str">
        <f>IF(AQ43="","",VLOOKUP(AQ43,#REF!,9,FALSE))</f>
        <v/>
      </c>
      <c r="AR44" s="182" t="str">
        <f>IF(AR43="","",VLOOKUP(AR43,#REF!,9,FALSE))</f>
        <v/>
      </c>
      <c r="AS44" s="182" t="str">
        <f>IF(AS43="","",VLOOKUP(AS43,#REF!,9,FALSE))</f>
        <v/>
      </c>
      <c r="AT44" s="183" t="str">
        <f>IF(AT43="","",VLOOKUP(AT43,#REF!,9,FALSE))</f>
        <v/>
      </c>
      <c r="AU44" s="181" t="str">
        <f>IF(AU43="","",VLOOKUP(AU43,#REF!,9,FALSE))</f>
        <v/>
      </c>
      <c r="AV44" s="182" t="str">
        <f>IF(AV43="","",VLOOKUP(AV43,#REF!,9,FALSE))</f>
        <v/>
      </c>
      <c r="AW44" s="182" t="str">
        <f>IF(AW43="","",VLOOKUP(AW43,#REF!,9,FALSE))</f>
        <v/>
      </c>
      <c r="AX44" s="1569">
        <f>IF($BB$3="４週",SUM(S44:AT44),IF($BB$3="暦月",SUM(S44:AW44),""))</f>
        <v>0</v>
      </c>
      <c r="AY44" s="1570"/>
      <c r="AZ44" s="1571">
        <f>IF($BB$3="４週",AX44/4,IF($BB$3="暦月",'参考様式１－２'!AX44/('参考様式１－２'!$BB$8/7),""))</f>
        <v>0</v>
      </c>
      <c r="BA44" s="1572"/>
      <c r="BB44" s="1597"/>
      <c r="BC44" s="1598"/>
      <c r="BD44" s="1598"/>
      <c r="BE44" s="1598"/>
      <c r="BF44" s="1599"/>
    </row>
    <row r="45" spans="2:58" ht="20.25" customHeight="1" x14ac:dyDescent="0.4">
      <c r="B45" s="1606"/>
      <c r="C45" s="1614"/>
      <c r="D45" s="1615"/>
      <c r="E45" s="1616"/>
      <c r="F45" s="93">
        <f>C43</f>
        <v>0</v>
      </c>
      <c r="G45" s="1515"/>
      <c r="H45" s="1518"/>
      <c r="I45" s="1516"/>
      <c r="J45" s="1516"/>
      <c r="K45" s="1517"/>
      <c r="L45" s="1525"/>
      <c r="M45" s="1526"/>
      <c r="N45" s="1526"/>
      <c r="O45" s="1527"/>
      <c r="P45" s="1603" t="s">
        <v>40</v>
      </c>
      <c r="Q45" s="1604"/>
      <c r="R45" s="1605"/>
      <c r="S45" s="184" t="str">
        <f>IF(S43="","",VLOOKUP(S43,#REF!,19,FALSE))</f>
        <v/>
      </c>
      <c r="T45" s="185" t="str">
        <f>IF(T43="","",VLOOKUP(T43,#REF!,19,FALSE))</f>
        <v/>
      </c>
      <c r="U45" s="185" t="str">
        <f>IF(U43="","",VLOOKUP(U43,#REF!,19,FALSE))</f>
        <v/>
      </c>
      <c r="V45" s="185" t="str">
        <f>IF(V43="","",VLOOKUP(V43,#REF!,19,FALSE))</f>
        <v/>
      </c>
      <c r="W45" s="185" t="str">
        <f>IF(W43="","",VLOOKUP(W43,#REF!,19,FALSE))</f>
        <v/>
      </c>
      <c r="X45" s="185" t="str">
        <f>IF(X43="","",VLOOKUP(X43,#REF!,19,FALSE))</f>
        <v/>
      </c>
      <c r="Y45" s="186" t="str">
        <f>IF(Y43="","",VLOOKUP(Y43,#REF!,19,FALSE))</f>
        <v/>
      </c>
      <c r="Z45" s="184" t="str">
        <f>IF(Z43="","",VLOOKUP(Z43,#REF!,19,FALSE))</f>
        <v/>
      </c>
      <c r="AA45" s="185" t="str">
        <f>IF(AA43="","",VLOOKUP(AA43,#REF!,19,FALSE))</f>
        <v/>
      </c>
      <c r="AB45" s="185" t="str">
        <f>IF(AB43="","",VLOOKUP(AB43,#REF!,19,FALSE))</f>
        <v/>
      </c>
      <c r="AC45" s="185" t="str">
        <f>IF(AC43="","",VLOOKUP(AC43,#REF!,19,FALSE))</f>
        <v/>
      </c>
      <c r="AD45" s="185" t="str">
        <f>IF(AD43="","",VLOOKUP(AD43,#REF!,19,FALSE))</f>
        <v/>
      </c>
      <c r="AE45" s="185" t="str">
        <f>IF(AE43="","",VLOOKUP(AE43,#REF!,19,FALSE))</f>
        <v/>
      </c>
      <c r="AF45" s="186" t="str">
        <f>IF(AF43="","",VLOOKUP(AF43,#REF!,19,FALSE))</f>
        <v/>
      </c>
      <c r="AG45" s="184" t="str">
        <f>IF(AG43="","",VLOOKUP(AG43,#REF!,19,FALSE))</f>
        <v/>
      </c>
      <c r="AH45" s="185" t="str">
        <f>IF(AH43="","",VLOOKUP(AH43,#REF!,19,FALSE))</f>
        <v/>
      </c>
      <c r="AI45" s="185" t="str">
        <f>IF(AI43="","",VLOOKUP(AI43,#REF!,19,FALSE))</f>
        <v/>
      </c>
      <c r="AJ45" s="185" t="str">
        <f>IF(AJ43="","",VLOOKUP(AJ43,#REF!,19,FALSE))</f>
        <v/>
      </c>
      <c r="AK45" s="185" t="str">
        <f>IF(AK43="","",VLOOKUP(AK43,#REF!,19,FALSE))</f>
        <v/>
      </c>
      <c r="AL45" s="185" t="str">
        <f>IF(AL43="","",VLOOKUP(AL43,#REF!,19,FALSE))</f>
        <v/>
      </c>
      <c r="AM45" s="186" t="str">
        <f>IF(AM43="","",VLOOKUP(AM43,#REF!,19,FALSE))</f>
        <v/>
      </c>
      <c r="AN45" s="184" t="str">
        <f>IF(AN43="","",VLOOKUP(AN43,#REF!,19,FALSE))</f>
        <v/>
      </c>
      <c r="AO45" s="185" t="str">
        <f>IF(AO43="","",VLOOKUP(AO43,#REF!,19,FALSE))</f>
        <v/>
      </c>
      <c r="AP45" s="185" t="str">
        <f>IF(AP43="","",VLOOKUP(AP43,#REF!,19,FALSE))</f>
        <v/>
      </c>
      <c r="AQ45" s="185" t="str">
        <f>IF(AQ43="","",VLOOKUP(AQ43,#REF!,19,FALSE))</f>
        <v/>
      </c>
      <c r="AR45" s="185" t="str">
        <f>IF(AR43="","",VLOOKUP(AR43,#REF!,19,FALSE))</f>
        <v/>
      </c>
      <c r="AS45" s="185" t="str">
        <f>IF(AS43="","",VLOOKUP(AS43,#REF!,19,FALSE))</f>
        <v/>
      </c>
      <c r="AT45" s="186" t="str">
        <f>IF(AT43="","",VLOOKUP(AT43,#REF!,19,FALSE))</f>
        <v/>
      </c>
      <c r="AU45" s="184" t="str">
        <f>IF(AU43="","",VLOOKUP(AU43,#REF!,19,FALSE))</f>
        <v/>
      </c>
      <c r="AV45" s="185" t="str">
        <f>IF(AV43="","",VLOOKUP(AV43,#REF!,19,FALSE))</f>
        <v/>
      </c>
      <c r="AW45" s="185" t="str">
        <f>IF(AW43="","",VLOOKUP(AW43,#REF!,19,FALSE))</f>
        <v/>
      </c>
      <c r="AX45" s="1576">
        <f>IF($BB$3="４週",SUM(S45:AT45),IF($BB$3="暦月",SUM(S45:AW45),""))</f>
        <v>0</v>
      </c>
      <c r="AY45" s="1577"/>
      <c r="AZ45" s="1578">
        <f>IF($BB$3="４週",AX45/4,IF($BB$3="暦月",'参考様式１－２'!AX45/('参考様式１－２'!$BB$8/7),""))</f>
        <v>0</v>
      </c>
      <c r="BA45" s="1579"/>
      <c r="BB45" s="1600"/>
      <c r="BC45" s="1601"/>
      <c r="BD45" s="1601"/>
      <c r="BE45" s="1601"/>
      <c r="BF45" s="1602"/>
    </row>
    <row r="46" spans="2:58" ht="20.25" customHeight="1" x14ac:dyDescent="0.4">
      <c r="B46" s="1606">
        <f>B43+1</f>
        <v>9</v>
      </c>
      <c r="C46" s="1608"/>
      <c r="D46" s="1609"/>
      <c r="E46" s="1610"/>
      <c r="F46" s="95"/>
      <c r="G46" s="1513"/>
      <c r="H46" s="1441"/>
      <c r="I46" s="1516"/>
      <c r="J46" s="1516"/>
      <c r="K46" s="1517"/>
      <c r="L46" s="1519"/>
      <c r="M46" s="1520"/>
      <c r="N46" s="1520"/>
      <c r="O46" s="1521"/>
      <c r="P46" s="1528" t="s">
        <v>39</v>
      </c>
      <c r="Q46" s="1529"/>
      <c r="R46" s="1530"/>
      <c r="S46" s="112"/>
      <c r="T46" s="113"/>
      <c r="U46" s="113"/>
      <c r="V46" s="113"/>
      <c r="W46" s="113"/>
      <c r="X46" s="113"/>
      <c r="Y46" s="114"/>
      <c r="Z46" s="112"/>
      <c r="AA46" s="113"/>
      <c r="AB46" s="113"/>
      <c r="AC46" s="113"/>
      <c r="AD46" s="113"/>
      <c r="AE46" s="113"/>
      <c r="AF46" s="114"/>
      <c r="AG46" s="112"/>
      <c r="AH46" s="113"/>
      <c r="AI46" s="113"/>
      <c r="AJ46" s="113"/>
      <c r="AK46" s="113"/>
      <c r="AL46" s="113"/>
      <c r="AM46" s="114"/>
      <c r="AN46" s="112"/>
      <c r="AO46" s="113"/>
      <c r="AP46" s="113"/>
      <c r="AQ46" s="113"/>
      <c r="AR46" s="113"/>
      <c r="AS46" s="113"/>
      <c r="AT46" s="114"/>
      <c r="AU46" s="112"/>
      <c r="AV46" s="113"/>
      <c r="AW46" s="113"/>
      <c r="AX46" s="1557"/>
      <c r="AY46" s="1558"/>
      <c r="AZ46" s="1559"/>
      <c r="BA46" s="1560"/>
      <c r="BB46" s="1594"/>
      <c r="BC46" s="1595"/>
      <c r="BD46" s="1595"/>
      <c r="BE46" s="1595"/>
      <c r="BF46" s="1596"/>
    </row>
    <row r="47" spans="2:58" ht="20.25" customHeight="1" x14ac:dyDescent="0.4">
      <c r="B47" s="1606"/>
      <c r="C47" s="1611"/>
      <c r="D47" s="1612"/>
      <c r="E47" s="1613"/>
      <c r="F47" s="93"/>
      <c r="G47" s="1514"/>
      <c r="H47" s="1518"/>
      <c r="I47" s="1516"/>
      <c r="J47" s="1516"/>
      <c r="K47" s="1517"/>
      <c r="L47" s="1522"/>
      <c r="M47" s="1523"/>
      <c r="N47" s="1523"/>
      <c r="O47" s="1524"/>
      <c r="P47" s="1566" t="s">
        <v>13</v>
      </c>
      <c r="Q47" s="1567"/>
      <c r="R47" s="1568"/>
      <c r="S47" s="181" t="str">
        <f>IF(S46="","",VLOOKUP(S46,#REF!,9,FALSE))</f>
        <v/>
      </c>
      <c r="T47" s="182" t="str">
        <f>IF(T46="","",VLOOKUP(T46,#REF!,9,FALSE))</f>
        <v/>
      </c>
      <c r="U47" s="182" t="str">
        <f>IF(U46="","",VLOOKUP(U46,#REF!,9,FALSE))</f>
        <v/>
      </c>
      <c r="V47" s="182" t="str">
        <f>IF(V46="","",VLOOKUP(V46,#REF!,9,FALSE))</f>
        <v/>
      </c>
      <c r="W47" s="182" t="str">
        <f>IF(W46="","",VLOOKUP(W46,#REF!,9,FALSE))</f>
        <v/>
      </c>
      <c r="X47" s="182" t="str">
        <f>IF(X46="","",VLOOKUP(X46,#REF!,9,FALSE))</f>
        <v/>
      </c>
      <c r="Y47" s="183" t="str">
        <f>IF(Y46="","",VLOOKUP(Y46,#REF!,9,FALSE))</f>
        <v/>
      </c>
      <c r="Z47" s="181" t="str">
        <f>IF(Z46="","",VLOOKUP(Z46,#REF!,9,FALSE))</f>
        <v/>
      </c>
      <c r="AA47" s="182" t="str">
        <f>IF(AA46="","",VLOOKUP(AA46,#REF!,9,FALSE))</f>
        <v/>
      </c>
      <c r="AB47" s="182" t="str">
        <f>IF(AB46="","",VLOOKUP(AB46,#REF!,9,FALSE))</f>
        <v/>
      </c>
      <c r="AC47" s="182" t="str">
        <f>IF(AC46="","",VLOOKUP(AC46,#REF!,9,FALSE))</f>
        <v/>
      </c>
      <c r="AD47" s="182" t="str">
        <f>IF(AD46="","",VLOOKUP(AD46,#REF!,9,FALSE))</f>
        <v/>
      </c>
      <c r="AE47" s="182" t="str">
        <f>IF(AE46="","",VLOOKUP(AE46,#REF!,9,FALSE))</f>
        <v/>
      </c>
      <c r="AF47" s="183" t="str">
        <f>IF(AF46="","",VLOOKUP(AF46,#REF!,9,FALSE))</f>
        <v/>
      </c>
      <c r="AG47" s="181" t="str">
        <f>IF(AG46="","",VLOOKUP(AG46,#REF!,9,FALSE))</f>
        <v/>
      </c>
      <c r="AH47" s="182" t="str">
        <f>IF(AH46="","",VLOOKUP(AH46,#REF!,9,FALSE))</f>
        <v/>
      </c>
      <c r="AI47" s="182" t="str">
        <f>IF(AI46="","",VLOOKUP(AI46,#REF!,9,FALSE))</f>
        <v/>
      </c>
      <c r="AJ47" s="182" t="str">
        <f>IF(AJ46="","",VLOOKUP(AJ46,#REF!,9,FALSE))</f>
        <v/>
      </c>
      <c r="AK47" s="182" t="str">
        <f>IF(AK46="","",VLOOKUP(AK46,#REF!,9,FALSE))</f>
        <v/>
      </c>
      <c r="AL47" s="182" t="str">
        <f>IF(AL46="","",VLOOKUP(AL46,#REF!,9,FALSE))</f>
        <v/>
      </c>
      <c r="AM47" s="183" t="str">
        <f>IF(AM46="","",VLOOKUP(AM46,#REF!,9,FALSE))</f>
        <v/>
      </c>
      <c r="AN47" s="181" t="str">
        <f>IF(AN46="","",VLOOKUP(AN46,#REF!,9,FALSE))</f>
        <v/>
      </c>
      <c r="AO47" s="182" t="str">
        <f>IF(AO46="","",VLOOKUP(AO46,#REF!,9,FALSE))</f>
        <v/>
      </c>
      <c r="AP47" s="182" t="str">
        <f>IF(AP46="","",VLOOKUP(AP46,#REF!,9,FALSE))</f>
        <v/>
      </c>
      <c r="AQ47" s="182" t="str">
        <f>IF(AQ46="","",VLOOKUP(AQ46,#REF!,9,FALSE))</f>
        <v/>
      </c>
      <c r="AR47" s="182" t="str">
        <f>IF(AR46="","",VLOOKUP(AR46,#REF!,9,FALSE))</f>
        <v/>
      </c>
      <c r="AS47" s="182" t="str">
        <f>IF(AS46="","",VLOOKUP(AS46,#REF!,9,FALSE))</f>
        <v/>
      </c>
      <c r="AT47" s="183" t="str">
        <f>IF(AT46="","",VLOOKUP(AT46,#REF!,9,FALSE))</f>
        <v/>
      </c>
      <c r="AU47" s="181" t="str">
        <f>IF(AU46="","",VLOOKUP(AU46,#REF!,9,FALSE))</f>
        <v/>
      </c>
      <c r="AV47" s="182" t="str">
        <f>IF(AV46="","",VLOOKUP(AV46,#REF!,9,FALSE))</f>
        <v/>
      </c>
      <c r="AW47" s="182" t="str">
        <f>IF(AW46="","",VLOOKUP(AW46,#REF!,9,FALSE))</f>
        <v/>
      </c>
      <c r="AX47" s="1569">
        <f>IF($BB$3="４週",SUM(S47:AT47),IF($BB$3="暦月",SUM(S47:AW47),""))</f>
        <v>0</v>
      </c>
      <c r="AY47" s="1570"/>
      <c r="AZ47" s="1571">
        <f>IF($BB$3="４週",AX47/4,IF($BB$3="暦月",'参考様式１－２'!AX47/('参考様式１－２'!$BB$8/7),""))</f>
        <v>0</v>
      </c>
      <c r="BA47" s="1572"/>
      <c r="BB47" s="1597"/>
      <c r="BC47" s="1598"/>
      <c r="BD47" s="1598"/>
      <c r="BE47" s="1598"/>
      <c r="BF47" s="1599"/>
    </row>
    <row r="48" spans="2:58" ht="20.25" customHeight="1" x14ac:dyDescent="0.4">
      <c r="B48" s="1606"/>
      <c r="C48" s="1614"/>
      <c r="D48" s="1615"/>
      <c r="E48" s="1616"/>
      <c r="F48" s="93">
        <f>C46</f>
        <v>0</v>
      </c>
      <c r="G48" s="1515"/>
      <c r="H48" s="1518"/>
      <c r="I48" s="1516"/>
      <c r="J48" s="1516"/>
      <c r="K48" s="1517"/>
      <c r="L48" s="1525"/>
      <c r="M48" s="1526"/>
      <c r="N48" s="1526"/>
      <c r="O48" s="1527"/>
      <c r="P48" s="1603" t="s">
        <v>40</v>
      </c>
      <c r="Q48" s="1604"/>
      <c r="R48" s="1605"/>
      <c r="S48" s="184" t="str">
        <f>IF(S46="","",VLOOKUP(S46,#REF!,19,FALSE))</f>
        <v/>
      </c>
      <c r="T48" s="185" t="str">
        <f>IF(T46="","",VLOOKUP(T46,#REF!,19,FALSE))</f>
        <v/>
      </c>
      <c r="U48" s="185" t="str">
        <f>IF(U46="","",VLOOKUP(U46,#REF!,19,FALSE))</f>
        <v/>
      </c>
      <c r="V48" s="185" t="str">
        <f>IF(V46="","",VLOOKUP(V46,#REF!,19,FALSE))</f>
        <v/>
      </c>
      <c r="W48" s="185" t="str">
        <f>IF(W46="","",VLOOKUP(W46,#REF!,19,FALSE))</f>
        <v/>
      </c>
      <c r="X48" s="185" t="str">
        <f>IF(X46="","",VLOOKUP(X46,#REF!,19,FALSE))</f>
        <v/>
      </c>
      <c r="Y48" s="186" t="str">
        <f>IF(Y46="","",VLOOKUP(Y46,#REF!,19,FALSE))</f>
        <v/>
      </c>
      <c r="Z48" s="184" t="str">
        <f>IF(Z46="","",VLOOKUP(Z46,#REF!,19,FALSE))</f>
        <v/>
      </c>
      <c r="AA48" s="185" t="str">
        <f>IF(AA46="","",VLOOKUP(AA46,#REF!,19,FALSE))</f>
        <v/>
      </c>
      <c r="AB48" s="185" t="str">
        <f>IF(AB46="","",VLOOKUP(AB46,#REF!,19,FALSE))</f>
        <v/>
      </c>
      <c r="AC48" s="185" t="str">
        <f>IF(AC46="","",VLOOKUP(AC46,#REF!,19,FALSE))</f>
        <v/>
      </c>
      <c r="AD48" s="185" t="str">
        <f>IF(AD46="","",VLOOKUP(AD46,#REF!,19,FALSE))</f>
        <v/>
      </c>
      <c r="AE48" s="185" t="str">
        <f>IF(AE46="","",VLOOKUP(AE46,#REF!,19,FALSE))</f>
        <v/>
      </c>
      <c r="AF48" s="186" t="str">
        <f>IF(AF46="","",VLOOKUP(AF46,#REF!,19,FALSE))</f>
        <v/>
      </c>
      <c r="AG48" s="184" t="str">
        <f>IF(AG46="","",VLOOKUP(AG46,#REF!,19,FALSE))</f>
        <v/>
      </c>
      <c r="AH48" s="185" t="str">
        <f>IF(AH46="","",VLOOKUP(AH46,#REF!,19,FALSE))</f>
        <v/>
      </c>
      <c r="AI48" s="185" t="str">
        <f>IF(AI46="","",VLOOKUP(AI46,#REF!,19,FALSE))</f>
        <v/>
      </c>
      <c r="AJ48" s="185" t="str">
        <f>IF(AJ46="","",VLOOKUP(AJ46,#REF!,19,FALSE))</f>
        <v/>
      </c>
      <c r="AK48" s="185" t="str">
        <f>IF(AK46="","",VLOOKUP(AK46,#REF!,19,FALSE))</f>
        <v/>
      </c>
      <c r="AL48" s="185" t="str">
        <f>IF(AL46="","",VLOOKUP(AL46,#REF!,19,FALSE))</f>
        <v/>
      </c>
      <c r="AM48" s="186" t="str">
        <f>IF(AM46="","",VLOOKUP(AM46,#REF!,19,FALSE))</f>
        <v/>
      </c>
      <c r="AN48" s="184" t="str">
        <f>IF(AN46="","",VLOOKUP(AN46,#REF!,19,FALSE))</f>
        <v/>
      </c>
      <c r="AO48" s="185" t="str">
        <f>IF(AO46="","",VLOOKUP(AO46,#REF!,19,FALSE))</f>
        <v/>
      </c>
      <c r="AP48" s="185" t="str">
        <f>IF(AP46="","",VLOOKUP(AP46,#REF!,19,FALSE))</f>
        <v/>
      </c>
      <c r="AQ48" s="185" t="str">
        <f>IF(AQ46="","",VLOOKUP(AQ46,#REF!,19,FALSE))</f>
        <v/>
      </c>
      <c r="AR48" s="185" t="str">
        <f>IF(AR46="","",VLOOKUP(AR46,#REF!,19,FALSE))</f>
        <v/>
      </c>
      <c r="AS48" s="185" t="str">
        <f>IF(AS46="","",VLOOKUP(AS46,#REF!,19,FALSE))</f>
        <v/>
      </c>
      <c r="AT48" s="186" t="str">
        <f>IF(AT46="","",VLOOKUP(AT46,#REF!,19,FALSE))</f>
        <v/>
      </c>
      <c r="AU48" s="184" t="str">
        <f>IF(AU46="","",VLOOKUP(AU46,#REF!,19,FALSE))</f>
        <v/>
      </c>
      <c r="AV48" s="185" t="str">
        <f>IF(AV46="","",VLOOKUP(AV46,#REF!,19,FALSE))</f>
        <v/>
      </c>
      <c r="AW48" s="185" t="str">
        <f>IF(AW46="","",VLOOKUP(AW46,#REF!,19,FALSE))</f>
        <v/>
      </c>
      <c r="AX48" s="1576">
        <f>IF($BB$3="４週",SUM(S48:AT48),IF($BB$3="暦月",SUM(S48:AW48),""))</f>
        <v>0</v>
      </c>
      <c r="AY48" s="1577"/>
      <c r="AZ48" s="1578">
        <f>IF($BB$3="４週",AX48/4,IF($BB$3="暦月",'参考様式１－２'!AX48/('参考様式１－２'!$BB$8/7),""))</f>
        <v>0</v>
      </c>
      <c r="BA48" s="1579"/>
      <c r="BB48" s="1600"/>
      <c r="BC48" s="1601"/>
      <c r="BD48" s="1601"/>
      <c r="BE48" s="1601"/>
      <c r="BF48" s="1602"/>
    </row>
    <row r="49" spans="2:58" ht="20.25" customHeight="1" x14ac:dyDescent="0.4">
      <c r="B49" s="1606">
        <f>B46+1</f>
        <v>10</v>
      </c>
      <c r="C49" s="1608"/>
      <c r="D49" s="1609"/>
      <c r="E49" s="1610"/>
      <c r="F49" s="95"/>
      <c r="G49" s="1513"/>
      <c r="H49" s="1441"/>
      <c r="I49" s="1516"/>
      <c r="J49" s="1516"/>
      <c r="K49" s="1517"/>
      <c r="L49" s="1519"/>
      <c r="M49" s="1520"/>
      <c r="N49" s="1520"/>
      <c r="O49" s="1521"/>
      <c r="P49" s="1528" t="s">
        <v>39</v>
      </c>
      <c r="Q49" s="1529"/>
      <c r="R49" s="1530"/>
      <c r="S49" s="112"/>
      <c r="T49" s="113"/>
      <c r="U49" s="113"/>
      <c r="V49" s="113"/>
      <c r="W49" s="113"/>
      <c r="X49" s="113"/>
      <c r="Y49" s="114"/>
      <c r="Z49" s="112"/>
      <c r="AA49" s="113"/>
      <c r="AB49" s="113"/>
      <c r="AC49" s="113"/>
      <c r="AD49" s="113"/>
      <c r="AE49" s="113"/>
      <c r="AF49" s="114"/>
      <c r="AG49" s="112"/>
      <c r="AH49" s="113"/>
      <c r="AI49" s="113"/>
      <c r="AJ49" s="113"/>
      <c r="AK49" s="113"/>
      <c r="AL49" s="113"/>
      <c r="AM49" s="114"/>
      <c r="AN49" s="112"/>
      <c r="AO49" s="113"/>
      <c r="AP49" s="113"/>
      <c r="AQ49" s="113"/>
      <c r="AR49" s="113"/>
      <c r="AS49" s="113"/>
      <c r="AT49" s="114"/>
      <c r="AU49" s="112"/>
      <c r="AV49" s="113"/>
      <c r="AW49" s="113"/>
      <c r="AX49" s="1557"/>
      <c r="AY49" s="1558"/>
      <c r="AZ49" s="1559"/>
      <c r="BA49" s="1560"/>
      <c r="BB49" s="1594"/>
      <c r="BC49" s="1595"/>
      <c r="BD49" s="1595"/>
      <c r="BE49" s="1595"/>
      <c r="BF49" s="1596"/>
    </row>
    <row r="50" spans="2:58" ht="20.25" customHeight="1" x14ac:dyDescent="0.4">
      <c r="B50" s="1606"/>
      <c r="C50" s="1611"/>
      <c r="D50" s="1612"/>
      <c r="E50" s="1613"/>
      <c r="F50" s="93"/>
      <c r="G50" s="1514"/>
      <c r="H50" s="1518"/>
      <c r="I50" s="1516"/>
      <c r="J50" s="1516"/>
      <c r="K50" s="1517"/>
      <c r="L50" s="1522"/>
      <c r="M50" s="1523"/>
      <c r="N50" s="1523"/>
      <c r="O50" s="1524"/>
      <c r="P50" s="1566" t="s">
        <v>13</v>
      </c>
      <c r="Q50" s="1567"/>
      <c r="R50" s="1568"/>
      <c r="S50" s="181" t="str">
        <f>IF(S49="","",VLOOKUP(S49,#REF!,9,FALSE))</f>
        <v/>
      </c>
      <c r="T50" s="182" t="str">
        <f>IF(T49="","",VLOOKUP(T49,#REF!,9,FALSE))</f>
        <v/>
      </c>
      <c r="U50" s="182" t="str">
        <f>IF(U49="","",VLOOKUP(U49,#REF!,9,FALSE))</f>
        <v/>
      </c>
      <c r="V50" s="182" t="str">
        <f>IF(V49="","",VLOOKUP(V49,#REF!,9,FALSE))</f>
        <v/>
      </c>
      <c r="W50" s="182" t="str">
        <f>IF(W49="","",VLOOKUP(W49,#REF!,9,FALSE))</f>
        <v/>
      </c>
      <c r="X50" s="182" t="str">
        <f>IF(X49="","",VLOOKUP(X49,#REF!,9,FALSE))</f>
        <v/>
      </c>
      <c r="Y50" s="183" t="str">
        <f>IF(Y49="","",VLOOKUP(Y49,#REF!,9,FALSE))</f>
        <v/>
      </c>
      <c r="Z50" s="181" t="str">
        <f>IF(Z49="","",VLOOKUP(Z49,#REF!,9,FALSE))</f>
        <v/>
      </c>
      <c r="AA50" s="182" t="str">
        <f>IF(AA49="","",VLOOKUP(AA49,#REF!,9,FALSE))</f>
        <v/>
      </c>
      <c r="AB50" s="182" t="str">
        <f>IF(AB49="","",VLOOKUP(AB49,#REF!,9,FALSE))</f>
        <v/>
      </c>
      <c r="AC50" s="182" t="str">
        <f>IF(AC49="","",VLOOKUP(AC49,#REF!,9,FALSE))</f>
        <v/>
      </c>
      <c r="AD50" s="182" t="str">
        <f>IF(AD49="","",VLOOKUP(AD49,#REF!,9,FALSE))</f>
        <v/>
      </c>
      <c r="AE50" s="182" t="str">
        <f>IF(AE49="","",VLOOKUP(AE49,#REF!,9,FALSE))</f>
        <v/>
      </c>
      <c r="AF50" s="183" t="str">
        <f>IF(AF49="","",VLOOKUP(AF49,#REF!,9,FALSE))</f>
        <v/>
      </c>
      <c r="AG50" s="181" t="str">
        <f>IF(AG49="","",VLOOKUP(AG49,#REF!,9,FALSE))</f>
        <v/>
      </c>
      <c r="AH50" s="182" t="str">
        <f>IF(AH49="","",VLOOKUP(AH49,#REF!,9,FALSE))</f>
        <v/>
      </c>
      <c r="AI50" s="182" t="str">
        <f>IF(AI49="","",VLOOKUP(AI49,#REF!,9,FALSE))</f>
        <v/>
      </c>
      <c r="AJ50" s="182" t="str">
        <f>IF(AJ49="","",VLOOKUP(AJ49,#REF!,9,FALSE))</f>
        <v/>
      </c>
      <c r="AK50" s="182" t="str">
        <f>IF(AK49="","",VLOOKUP(AK49,#REF!,9,FALSE))</f>
        <v/>
      </c>
      <c r="AL50" s="182" t="str">
        <f>IF(AL49="","",VLOOKUP(AL49,#REF!,9,FALSE))</f>
        <v/>
      </c>
      <c r="AM50" s="183" t="str">
        <f>IF(AM49="","",VLOOKUP(AM49,#REF!,9,FALSE))</f>
        <v/>
      </c>
      <c r="AN50" s="181" t="str">
        <f>IF(AN49="","",VLOOKUP(AN49,#REF!,9,FALSE))</f>
        <v/>
      </c>
      <c r="AO50" s="182" t="str">
        <f>IF(AO49="","",VLOOKUP(AO49,#REF!,9,FALSE))</f>
        <v/>
      </c>
      <c r="AP50" s="182" t="str">
        <f>IF(AP49="","",VLOOKUP(AP49,#REF!,9,FALSE))</f>
        <v/>
      </c>
      <c r="AQ50" s="182" t="str">
        <f>IF(AQ49="","",VLOOKUP(AQ49,#REF!,9,FALSE))</f>
        <v/>
      </c>
      <c r="AR50" s="182" t="str">
        <f>IF(AR49="","",VLOOKUP(AR49,#REF!,9,FALSE))</f>
        <v/>
      </c>
      <c r="AS50" s="182" t="str">
        <f>IF(AS49="","",VLOOKUP(AS49,#REF!,9,FALSE))</f>
        <v/>
      </c>
      <c r="AT50" s="183" t="str">
        <f>IF(AT49="","",VLOOKUP(AT49,#REF!,9,FALSE))</f>
        <v/>
      </c>
      <c r="AU50" s="181" t="str">
        <f>IF(AU49="","",VLOOKUP(AU49,#REF!,9,FALSE))</f>
        <v/>
      </c>
      <c r="AV50" s="182" t="str">
        <f>IF(AV49="","",VLOOKUP(AV49,#REF!,9,FALSE))</f>
        <v/>
      </c>
      <c r="AW50" s="182" t="str">
        <f>IF(AW49="","",VLOOKUP(AW49,#REF!,9,FALSE))</f>
        <v/>
      </c>
      <c r="AX50" s="1569">
        <f>IF($BB$3="４週",SUM(S50:AT50),IF($BB$3="暦月",SUM(S50:AW50),""))</f>
        <v>0</v>
      </c>
      <c r="AY50" s="1570"/>
      <c r="AZ50" s="1571">
        <f>IF($BB$3="４週",AX50/4,IF($BB$3="暦月",'参考様式１－２'!AX50/('参考様式１－２'!$BB$8/7),""))</f>
        <v>0</v>
      </c>
      <c r="BA50" s="1572"/>
      <c r="BB50" s="1597"/>
      <c r="BC50" s="1598"/>
      <c r="BD50" s="1598"/>
      <c r="BE50" s="1598"/>
      <c r="BF50" s="1599"/>
    </row>
    <row r="51" spans="2:58" ht="20.25" customHeight="1" x14ac:dyDescent="0.4">
      <c r="B51" s="1606"/>
      <c r="C51" s="1614"/>
      <c r="D51" s="1615"/>
      <c r="E51" s="1616"/>
      <c r="F51" s="93">
        <f>C49</f>
        <v>0</v>
      </c>
      <c r="G51" s="1515"/>
      <c r="H51" s="1518"/>
      <c r="I51" s="1516"/>
      <c r="J51" s="1516"/>
      <c r="K51" s="1517"/>
      <c r="L51" s="1525"/>
      <c r="M51" s="1526"/>
      <c r="N51" s="1526"/>
      <c r="O51" s="1527"/>
      <c r="P51" s="1603" t="s">
        <v>40</v>
      </c>
      <c r="Q51" s="1604"/>
      <c r="R51" s="1605"/>
      <c r="S51" s="184" t="str">
        <f>IF(S49="","",VLOOKUP(S49,#REF!,19,FALSE))</f>
        <v/>
      </c>
      <c r="T51" s="185" t="str">
        <f>IF(T49="","",VLOOKUP(T49,#REF!,19,FALSE))</f>
        <v/>
      </c>
      <c r="U51" s="185" t="str">
        <f>IF(U49="","",VLOOKUP(U49,#REF!,19,FALSE))</f>
        <v/>
      </c>
      <c r="V51" s="185" t="str">
        <f>IF(V49="","",VLOOKUP(V49,#REF!,19,FALSE))</f>
        <v/>
      </c>
      <c r="W51" s="185" t="str">
        <f>IF(W49="","",VLOOKUP(W49,#REF!,19,FALSE))</f>
        <v/>
      </c>
      <c r="X51" s="185" t="str">
        <f>IF(X49="","",VLOOKUP(X49,#REF!,19,FALSE))</f>
        <v/>
      </c>
      <c r="Y51" s="186" t="str">
        <f>IF(Y49="","",VLOOKUP(Y49,#REF!,19,FALSE))</f>
        <v/>
      </c>
      <c r="Z51" s="184" t="str">
        <f>IF(Z49="","",VLOOKUP(Z49,#REF!,19,FALSE))</f>
        <v/>
      </c>
      <c r="AA51" s="185" t="str">
        <f>IF(AA49="","",VLOOKUP(AA49,#REF!,19,FALSE))</f>
        <v/>
      </c>
      <c r="AB51" s="185" t="str">
        <f>IF(AB49="","",VLOOKUP(AB49,#REF!,19,FALSE))</f>
        <v/>
      </c>
      <c r="AC51" s="185" t="str">
        <f>IF(AC49="","",VLOOKUP(AC49,#REF!,19,FALSE))</f>
        <v/>
      </c>
      <c r="AD51" s="185" t="str">
        <f>IF(AD49="","",VLOOKUP(AD49,#REF!,19,FALSE))</f>
        <v/>
      </c>
      <c r="AE51" s="185" t="str">
        <f>IF(AE49="","",VLOOKUP(AE49,#REF!,19,FALSE))</f>
        <v/>
      </c>
      <c r="AF51" s="186" t="str">
        <f>IF(AF49="","",VLOOKUP(AF49,#REF!,19,FALSE))</f>
        <v/>
      </c>
      <c r="AG51" s="184" t="str">
        <f>IF(AG49="","",VLOOKUP(AG49,#REF!,19,FALSE))</f>
        <v/>
      </c>
      <c r="AH51" s="185" t="str">
        <f>IF(AH49="","",VLOOKUP(AH49,#REF!,19,FALSE))</f>
        <v/>
      </c>
      <c r="AI51" s="185" t="str">
        <f>IF(AI49="","",VLOOKUP(AI49,#REF!,19,FALSE))</f>
        <v/>
      </c>
      <c r="AJ51" s="185" t="str">
        <f>IF(AJ49="","",VLOOKUP(AJ49,#REF!,19,FALSE))</f>
        <v/>
      </c>
      <c r="AK51" s="185" t="str">
        <f>IF(AK49="","",VLOOKUP(AK49,#REF!,19,FALSE))</f>
        <v/>
      </c>
      <c r="AL51" s="185"/>
      <c r="AM51" s="186" t="str">
        <f>IF(AM49="","",VLOOKUP(AM49,#REF!,19,FALSE))</f>
        <v/>
      </c>
      <c r="AN51" s="184" t="str">
        <f>IF(AN49="","",VLOOKUP(AN49,#REF!,19,FALSE))</f>
        <v/>
      </c>
      <c r="AO51" s="185" t="str">
        <f>IF(AO49="","",VLOOKUP(AO49,#REF!,19,FALSE))</f>
        <v/>
      </c>
      <c r="AP51" s="185" t="str">
        <f>IF(AP49="","",VLOOKUP(AP49,#REF!,19,FALSE))</f>
        <v/>
      </c>
      <c r="AQ51" s="185" t="str">
        <f>IF(AQ49="","",VLOOKUP(AQ49,#REF!,19,FALSE))</f>
        <v/>
      </c>
      <c r="AR51" s="185" t="str">
        <f>IF(AR49="","",VLOOKUP(AR49,#REF!,19,FALSE))</f>
        <v/>
      </c>
      <c r="AS51" s="185" t="str">
        <f>IF(AS49="","",VLOOKUP(AS49,#REF!,19,FALSE))</f>
        <v/>
      </c>
      <c r="AT51" s="186" t="str">
        <f>IF(AT49="","",VLOOKUP(AT49,#REF!,19,FALSE))</f>
        <v/>
      </c>
      <c r="AU51" s="184" t="str">
        <f>IF(AU49="","",VLOOKUP(AU49,#REF!,19,FALSE))</f>
        <v/>
      </c>
      <c r="AV51" s="185" t="str">
        <f>IF(AV49="","",VLOOKUP(AV49,#REF!,19,FALSE))</f>
        <v/>
      </c>
      <c r="AW51" s="185" t="str">
        <f>IF(AW49="","",VLOOKUP(AW49,#REF!,19,FALSE))</f>
        <v/>
      </c>
      <c r="AX51" s="1576">
        <f>IF($BB$3="４週",SUM(S51:AT51),IF($BB$3="暦月",SUM(S51:AW51),""))</f>
        <v>0</v>
      </c>
      <c r="AY51" s="1577"/>
      <c r="AZ51" s="1578">
        <f>IF($BB$3="４週",AX51/4,IF($BB$3="暦月",'参考様式１－２'!AX51/('参考様式１－２'!$BB$8/7),""))</f>
        <v>0</v>
      </c>
      <c r="BA51" s="1579"/>
      <c r="BB51" s="1600"/>
      <c r="BC51" s="1601"/>
      <c r="BD51" s="1601"/>
      <c r="BE51" s="1601"/>
      <c r="BF51" s="1602"/>
    </row>
    <row r="52" spans="2:58" ht="20.25" customHeight="1" x14ac:dyDescent="0.4">
      <c r="B52" s="1606">
        <f>B49+1</f>
        <v>11</v>
      </c>
      <c r="C52" s="1608"/>
      <c r="D52" s="1609"/>
      <c r="E52" s="1610"/>
      <c r="F52" s="95"/>
      <c r="G52" s="1513"/>
      <c r="H52" s="1441"/>
      <c r="I52" s="1516"/>
      <c r="J52" s="1516"/>
      <c r="K52" s="1517"/>
      <c r="L52" s="1519"/>
      <c r="M52" s="1520"/>
      <c r="N52" s="1520"/>
      <c r="O52" s="1521"/>
      <c r="P52" s="1528" t="s">
        <v>39</v>
      </c>
      <c r="Q52" s="1529"/>
      <c r="R52" s="1530"/>
      <c r="S52" s="112"/>
      <c r="T52" s="113"/>
      <c r="U52" s="113"/>
      <c r="V52" s="113"/>
      <c r="W52" s="113"/>
      <c r="X52" s="113"/>
      <c r="Y52" s="114"/>
      <c r="Z52" s="112"/>
      <c r="AA52" s="113"/>
      <c r="AB52" s="113"/>
      <c r="AC52" s="113"/>
      <c r="AD52" s="113"/>
      <c r="AE52" s="113"/>
      <c r="AF52" s="114"/>
      <c r="AG52" s="112"/>
      <c r="AH52" s="113"/>
      <c r="AI52" s="113"/>
      <c r="AJ52" s="113"/>
      <c r="AK52" s="113"/>
      <c r="AL52" s="113"/>
      <c r="AM52" s="114"/>
      <c r="AN52" s="112"/>
      <c r="AO52" s="113"/>
      <c r="AP52" s="113"/>
      <c r="AQ52" s="113"/>
      <c r="AR52" s="113"/>
      <c r="AS52" s="113"/>
      <c r="AT52" s="114"/>
      <c r="AU52" s="112"/>
      <c r="AV52" s="113"/>
      <c r="AW52" s="113"/>
      <c r="AX52" s="1557"/>
      <c r="AY52" s="1558"/>
      <c r="AZ52" s="1559"/>
      <c r="BA52" s="1560"/>
      <c r="BB52" s="1594"/>
      <c r="BC52" s="1595"/>
      <c r="BD52" s="1595"/>
      <c r="BE52" s="1595"/>
      <c r="BF52" s="1596"/>
    </row>
    <row r="53" spans="2:58" ht="20.25" customHeight="1" x14ac:dyDescent="0.4">
      <c r="B53" s="1606"/>
      <c r="C53" s="1611"/>
      <c r="D53" s="1612"/>
      <c r="E53" s="1613"/>
      <c r="F53" s="93"/>
      <c r="G53" s="1514"/>
      <c r="H53" s="1518"/>
      <c r="I53" s="1516"/>
      <c r="J53" s="1516"/>
      <c r="K53" s="1517"/>
      <c r="L53" s="1522"/>
      <c r="M53" s="1523"/>
      <c r="N53" s="1523"/>
      <c r="O53" s="1524"/>
      <c r="P53" s="1566" t="s">
        <v>13</v>
      </c>
      <c r="Q53" s="1567"/>
      <c r="R53" s="1568"/>
      <c r="S53" s="181" t="str">
        <f>IF(S52="","",VLOOKUP(S52,#REF!,9,FALSE))</f>
        <v/>
      </c>
      <c r="T53" s="182" t="str">
        <f>IF(T52="","",VLOOKUP(T52,#REF!,9,FALSE))</f>
        <v/>
      </c>
      <c r="U53" s="182" t="str">
        <f>IF(U52="","",VLOOKUP(U52,#REF!,9,FALSE))</f>
        <v/>
      </c>
      <c r="V53" s="182" t="str">
        <f>IF(V52="","",VLOOKUP(V52,#REF!,9,FALSE))</f>
        <v/>
      </c>
      <c r="W53" s="182" t="str">
        <f>IF(W52="","",VLOOKUP(W52,#REF!,9,FALSE))</f>
        <v/>
      </c>
      <c r="X53" s="182" t="str">
        <f>IF(X52="","",VLOOKUP(X52,#REF!,9,FALSE))</f>
        <v/>
      </c>
      <c r="Y53" s="183" t="str">
        <f>IF(Y52="","",VLOOKUP(Y52,#REF!,9,FALSE))</f>
        <v/>
      </c>
      <c r="Z53" s="181" t="str">
        <f>IF(Z52="","",VLOOKUP(Z52,#REF!,9,FALSE))</f>
        <v/>
      </c>
      <c r="AA53" s="182" t="str">
        <f>IF(AA52="","",VLOOKUP(AA52,#REF!,9,FALSE))</f>
        <v/>
      </c>
      <c r="AB53" s="182" t="str">
        <f>IF(AB52="","",VLOOKUP(AB52,#REF!,9,FALSE))</f>
        <v/>
      </c>
      <c r="AC53" s="182" t="str">
        <f>IF(AC52="","",VLOOKUP(AC52,#REF!,9,FALSE))</f>
        <v/>
      </c>
      <c r="AD53" s="182" t="str">
        <f>IF(AD52="","",VLOOKUP(AD52,#REF!,9,FALSE))</f>
        <v/>
      </c>
      <c r="AE53" s="182" t="str">
        <f>IF(AE52="","",VLOOKUP(AE52,#REF!,9,FALSE))</f>
        <v/>
      </c>
      <c r="AF53" s="183" t="str">
        <f>IF(AF52="","",VLOOKUP(AF52,#REF!,9,FALSE))</f>
        <v/>
      </c>
      <c r="AG53" s="181" t="str">
        <f>IF(AG52="","",VLOOKUP(AG52,#REF!,9,FALSE))</f>
        <v/>
      </c>
      <c r="AH53" s="182" t="str">
        <f>IF(AH52="","",VLOOKUP(AH52,#REF!,9,FALSE))</f>
        <v/>
      </c>
      <c r="AI53" s="182" t="str">
        <f>IF(AI52="","",VLOOKUP(AI52,#REF!,9,FALSE))</f>
        <v/>
      </c>
      <c r="AJ53" s="182" t="str">
        <f>IF(AJ52="","",VLOOKUP(AJ52,#REF!,9,FALSE))</f>
        <v/>
      </c>
      <c r="AK53" s="182" t="str">
        <f>IF(AK52="","",VLOOKUP(AK52,#REF!,9,FALSE))</f>
        <v/>
      </c>
      <c r="AL53" s="182" t="str">
        <f>IF(AL52="","",VLOOKUP(AL52,#REF!,9,FALSE))</f>
        <v/>
      </c>
      <c r="AM53" s="183" t="str">
        <f>IF(AM52="","",VLOOKUP(AM52,#REF!,9,FALSE))</f>
        <v/>
      </c>
      <c r="AN53" s="181" t="str">
        <f>IF(AN52="","",VLOOKUP(AN52,#REF!,9,FALSE))</f>
        <v/>
      </c>
      <c r="AO53" s="182" t="str">
        <f>IF(AO52="","",VLOOKUP(AO52,#REF!,9,FALSE))</f>
        <v/>
      </c>
      <c r="AP53" s="182" t="str">
        <f>IF(AP52="","",VLOOKUP(AP52,#REF!,9,FALSE))</f>
        <v/>
      </c>
      <c r="AQ53" s="182" t="str">
        <f>IF(AQ52="","",VLOOKUP(AQ52,#REF!,9,FALSE))</f>
        <v/>
      </c>
      <c r="AR53" s="182" t="str">
        <f>IF(AR52="","",VLOOKUP(AR52,#REF!,9,FALSE))</f>
        <v/>
      </c>
      <c r="AS53" s="182" t="str">
        <f>IF(AS52="","",VLOOKUP(AS52,#REF!,9,FALSE))</f>
        <v/>
      </c>
      <c r="AT53" s="183" t="str">
        <f>IF(AT52="","",VLOOKUP(AT52,#REF!,9,FALSE))</f>
        <v/>
      </c>
      <c r="AU53" s="181" t="str">
        <f>IF(AU52="","",VLOOKUP(AU52,#REF!,9,FALSE))</f>
        <v/>
      </c>
      <c r="AV53" s="182" t="str">
        <f>IF(AV52="","",VLOOKUP(AV52,#REF!,9,FALSE))</f>
        <v/>
      </c>
      <c r="AW53" s="182" t="str">
        <f>IF(AW52="","",VLOOKUP(AW52,#REF!,9,FALSE))</f>
        <v/>
      </c>
      <c r="AX53" s="1569">
        <f>IF($BB$3="４週",SUM(S53:AT53),IF($BB$3="暦月",SUM(S53:AW53),""))</f>
        <v>0</v>
      </c>
      <c r="AY53" s="1570"/>
      <c r="AZ53" s="1571">
        <f>IF($BB$3="４週",AX53/4,IF($BB$3="暦月",'参考様式１－２'!AX53/('参考様式１－２'!$BB$8/7),""))</f>
        <v>0</v>
      </c>
      <c r="BA53" s="1572"/>
      <c r="BB53" s="1597"/>
      <c r="BC53" s="1598"/>
      <c r="BD53" s="1598"/>
      <c r="BE53" s="1598"/>
      <c r="BF53" s="1599"/>
    </row>
    <row r="54" spans="2:58" ht="20.25" customHeight="1" x14ac:dyDescent="0.4">
      <c r="B54" s="1606"/>
      <c r="C54" s="1614"/>
      <c r="D54" s="1615"/>
      <c r="E54" s="1616"/>
      <c r="F54" s="93">
        <f>C52</f>
        <v>0</v>
      </c>
      <c r="G54" s="1515"/>
      <c r="H54" s="1518"/>
      <c r="I54" s="1516"/>
      <c r="J54" s="1516"/>
      <c r="K54" s="1517"/>
      <c r="L54" s="1525"/>
      <c r="M54" s="1526"/>
      <c r="N54" s="1526"/>
      <c r="O54" s="1527"/>
      <c r="P54" s="1603" t="s">
        <v>40</v>
      </c>
      <c r="Q54" s="1604"/>
      <c r="R54" s="1605"/>
      <c r="S54" s="184" t="str">
        <f>IF(S52="","",VLOOKUP(S52,#REF!,19,FALSE))</f>
        <v/>
      </c>
      <c r="T54" s="185" t="str">
        <f>IF(T52="","",VLOOKUP(T52,#REF!,19,FALSE))</f>
        <v/>
      </c>
      <c r="U54" s="185" t="str">
        <f>IF(U52="","",VLOOKUP(U52,#REF!,19,FALSE))</f>
        <v/>
      </c>
      <c r="V54" s="185" t="str">
        <f>IF(V52="","",VLOOKUP(V52,#REF!,19,FALSE))</f>
        <v/>
      </c>
      <c r="W54" s="185" t="str">
        <f>IF(W52="","",VLOOKUP(W52,#REF!,19,FALSE))</f>
        <v/>
      </c>
      <c r="X54" s="185" t="str">
        <f>IF(X52="","",VLOOKUP(X52,#REF!,19,FALSE))</f>
        <v/>
      </c>
      <c r="Y54" s="186" t="str">
        <f>IF(Y52="","",VLOOKUP(Y52,#REF!,19,FALSE))</f>
        <v/>
      </c>
      <c r="Z54" s="184" t="str">
        <f>IF(Z52="","",VLOOKUP(Z52,#REF!,19,FALSE))</f>
        <v/>
      </c>
      <c r="AA54" s="185" t="str">
        <f>IF(AA52="","",VLOOKUP(AA52,#REF!,19,FALSE))</f>
        <v/>
      </c>
      <c r="AB54" s="185" t="str">
        <f>IF(AB52="","",VLOOKUP(AB52,#REF!,19,FALSE))</f>
        <v/>
      </c>
      <c r="AC54" s="185" t="str">
        <f>IF(AC52="","",VLOOKUP(AC52,#REF!,19,FALSE))</f>
        <v/>
      </c>
      <c r="AD54" s="185" t="str">
        <f>IF(AD52="","",VLOOKUP(AD52,#REF!,19,FALSE))</f>
        <v/>
      </c>
      <c r="AE54" s="185" t="str">
        <f>IF(AE52="","",VLOOKUP(AE52,#REF!,19,FALSE))</f>
        <v/>
      </c>
      <c r="AF54" s="186" t="str">
        <f>IF(AF52="","",VLOOKUP(AF52,#REF!,19,FALSE))</f>
        <v/>
      </c>
      <c r="AG54" s="184" t="str">
        <f>IF(AG52="","",VLOOKUP(AG52,#REF!,19,FALSE))</f>
        <v/>
      </c>
      <c r="AH54" s="185" t="str">
        <f>IF(AH52="","",VLOOKUP(AH52,#REF!,19,FALSE))</f>
        <v/>
      </c>
      <c r="AI54" s="185" t="str">
        <f>IF(AI52="","",VLOOKUP(AI52,#REF!,19,FALSE))</f>
        <v/>
      </c>
      <c r="AJ54" s="185" t="str">
        <f>IF(AJ52="","",VLOOKUP(AJ52,#REF!,19,FALSE))</f>
        <v/>
      </c>
      <c r="AK54" s="185" t="str">
        <f>IF(AK52="","",VLOOKUP(AK52,#REF!,19,FALSE))</f>
        <v/>
      </c>
      <c r="AL54" s="185" t="str">
        <f>IF(AL52="","",VLOOKUP(AL52,#REF!,19,FALSE))</f>
        <v/>
      </c>
      <c r="AM54" s="186" t="str">
        <f>IF(AM52="","",VLOOKUP(AM52,#REF!,19,FALSE))</f>
        <v/>
      </c>
      <c r="AN54" s="184" t="str">
        <f>IF(AN52="","",VLOOKUP(AN52,#REF!,19,FALSE))</f>
        <v/>
      </c>
      <c r="AO54" s="185" t="str">
        <f>IF(AO52="","",VLOOKUP(AO52,#REF!,19,FALSE))</f>
        <v/>
      </c>
      <c r="AP54" s="185" t="str">
        <f>IF(AP52="","",VLOOKUP(AP52,#REF!,19,FALSE))</f>
        <v/>
      </c>
      <c r="AQ54" s="185" t="str">
        <f>IF(AQ52="","",VLOOKUP(AQ52,#REF!,19,FALSE))</f>
        <v/>
      </c>
      <c r="AR54" s="185" t="str">
        <f>IF(AR52="","",VLOOKUP(AR52,#REF!,19,FALSE))</f>
        <v/>
      </c>
      <c r="AS54" s="185" t="str">
        <f>IF(AS52="","",VLOOKUP(AS52,#REF!,19,FALSE))</f>
        <v/>
      </c>
      <c r="AT54" s="186" t="str">
        <f>IF(AT52="","",VLOOKUP(AT52,#REF!,19,FALSE))</f>
        <v/>
      </c>
      <c r="AU54" s="184" t="str">
        <f>IF(AU52="","",VLOOKUP(AU52,#REF!,19,FALSE))</f>
        <v/>
      </c>
      <c r="AV54" s="185" t="str">
        <f>IF(AV52="","",VLOOKUP(AV52,#REF!,19,FALSE))</f>
        <v/>
      </c>
      <c r="AW54" s="185" t="str">
        <f>IF(AW52="","",VLOOKUP(AW52,#REF!,19,FALSE))</f>
        <v/>
      </c>
      <c r="AX54" s="1576">
        <f>IF($BB$3="４週",SUM(S54:AT54),IF($BB$3="暦月",SUM(S54:AW54),""))</f>
        <v>0</v>
      </c>
      <c r="AY54" s="1577"/>
      <c r="AZ54" s="1578">
        <f>IF($BB$3="４週",AX54/4,IF($BB$3="暦月",'参考様式１－２'!AX54/('参考様式１－２'!$BB$8/7),""))</f>
        <v>0</v>
      </c>
      <c r="BA54" s="1579"/>
      <c r="BB54" s="1600"/>
      <c r="BC54" s="1601"/>
      <c r="BD54" s="1601"/>
      <c r="BE54" s="1601"/>
      <c r="BF54" s="1602"/>
    </row>
    <row r="55" spans="2:58" ht="20.25" customHeight="1" x14ac:dyDescent="0.4">
      <c r="B55" s="1606">
        <f>B52+1</f>
        <v>12</v>
      </c>
      <c r="C55" s="1608"/>
      <c r="D55" s="1609"/>
      <c r="E55" s="1610"/>
      <c r="F55" s="95"/>
      <c r="G55" s="1513"/>
      <c r="H55" s="1441"/>
      <c r="I55" s="1516"/>
      <c r="J55" s="1516"/>
      <c r="K55" s="1517"/>
      <c r="L55" s="1519"/>
      <c r="M55" s="1520"/>
      <c r="N55" s="1520"/>
      <c r="O55" s="1521"/>
      <c r="P55" s="1528" t="s">
        <v>39</v>
      </c>
      <c r="Q55" s="1529"/>
      <c r="R55" s="1530"/>
      <c r="S55" s="112"/>
      <c r="T55" s="113"/>
      <c r="U55" s="113"/>
      <c r="V55" s="113"/>
      <c r="W55" s="113"/>
      <c r="X55" s="113"/>
      <c r="Y55" s="114"/>
      <c r="Z55" s="112"/>
      <c r="AA55" s="113"/>
      <c r="AB55" s="113"/>
      <c r="AC55" s="113"/>
      <c r="AD55" s="113"/>
      <c r="AE55" s="113"/>
      <c r="AF55" s="114"/>
      <c r="AG55" s="112"/>
      <c r="AH55" s="113"/>
      <c r="AI55" s="113"/>
      <c r="AJ55" s="113"/>
      <c r="AK55" s="113"/>
      <c r="AL55" s="113"/>
      <c r="AM55" s="114"/>
      <c r="AN55" s="112"/>
      <c r="AO55" s="113"/>
      <c r="AP55" s="113"/>
      <c r="AQ55" s="113"/>
      <c r="AR55" s="113"/>
      <c r="AS55" s="113"/>
      <c r="AT55" s="114"/>
      <c r="AU55" s="112"/>
      <c r="AV55" s="113"/>
      <c r="AW55" s="113"/>
      <c r="AX55" s="1557"/>
      <c r="AY55" s="1558"/>
      <c r="AZ55" s="1559"/>
      <c r="BA55" s="1560"/>
      <c r="BB55" s="1561"/>
      <c r="BC55" s="1520"/>
      <c r="BD55" s="1520"/>
      <c r="BE55" s="1520"/>
      <c r="BF55" s="1521"/>
    </row>
    <row r="56" spans="2:58" ht="20.25" customHeight="1" x14ac:dyDescent="0.4">
      <c r="B56" s="1606"/>
      <c r="C56" s="1611"/>
      <c r="D56" s="1612"/>
      <c r="E56" s="1613"/>
      <c r="F56" s="93"/>
      <c r="G56" s="1514"/>
      <c r="H56" s="1518"/>
      <c r="I56" s="1516"/>
      <c r="J56" s="1516"/>
      <c r="K56" s="1517"/>
      <c r="L56" s="1522"/>
      <c r="M56" s="1523"/>
      <c r="N56" s="1523"/>
      <c r="O56" s="1524"/>
      <c r="P56" s="1566" t="s">
        <v>13</v>
      </c>
      <c r="Q56" s="1567"/>
      <c r="R56" s="1568"/>
      <c r="S56" s="181" t="str">
        <f>IF(S55="","",VLOOKUP(S55,#REF!,9,FALSE))</f>
        <v/>
      </c>
      <c r="T56" s="182" t="str">
        <f>IF(T55="","",VLOOKUP(T55,#REF!,9,FALSE))</f>
        <v/>
      </c>
      <c r="U56" s="182" t="str">
        <f>IF(U55="","",VLOOKUP(U55,#REF!,9,FALSE))</f>
        <v/>
      </c>
      <c r="V56" s="182" t="str">
        <f>IF(V55="","",VLOOKUP(V55,#REF!,9,FALSE))</f>
        <v/>
      </c>
      <c r="W56" s="182" t="str">
        <f>IF(W55="","",VLOOKUP(W55,#REF!,9,FALSE))</f>
        <v/>
      </c>
      <c r="X56" s="182" t="str">
        <f>IF(X55="","",VLOOKUP(X55,#REF!,9,FALSE))</f>
        <v/>
      </c>
      <c r="Y56" s="183" t="str">
        <f>IF(Y55="","",VLOOKUP(Y55,#REF!,9,FALSE))</f>
        <v/>
      </c>
      <c r="Z56" s="181" t="str">
        <f>IF(Z55="","",VLOOKUP(Z55,#REF!,9,FALSE))</f>
        <v/>
      </c>
      <c r="AA56" s="182" t="str">
        <f>IF(AA55="","",VLOOKUP(AA55,#REF!,9,FALSE))</f>
        <v/>
      </c>
      <c r="AB56" s="182" t="str">
        <f>IF(AB55="","",VLOOKUP(AB55,#REF!,9,FALSE))</f>
        <v/>
      </c>
      <c r="AC56" s="182" t="str">
        <f>IF(AC55="","",VLOOKUP(AC55,#REF!,9,FALSE))</f>
        <v/>
      </c>
      <c r="AD56" s="182" t="str">
        <f>IF(AD55="","",VLOOKUP(AD55,#REF!,9,FALSE))</f>
        <v/>
      </c>
      <c r="AE56" s="182" t="str">
        <f>IF(AE55="","",VLOOKUP(AE55,#REF!,9,FALSE))</f>
        <v/>
      </c>
      <c r="AF56" s="183" t="str">
        <f>IF(AF55="","",VLOOKUP(AF55,#REF!,9,FALSE))</f>
        <v/>
      </c>
      <c r="AG56" s="181" t="str">
        <f>IF(AG55="","",VLOOKUP(AG55,#REF!,9,FALSE))</f>
        <v/>
      </c>
      <c r="AH56" s="182" t="str">
        <f>IF(AH55="","",VLOOKUP(AH55,#REF!,9,FALSE))</f>
        <v/>
      </c>
      <c r="AI56" s="182" t="str">
        <f>IF(AI55="","",VLOOKUP(AI55,#REF!,9,FALSE))</f>
        <v/>
      </c>
      <c r="AJ56" s="182" t="str">
        <f>IF(AJ55="","",VLOOKUP(AJ55,#REF!,9,FALSE))</f>
        <v/>
      </c>
      <c r="AK56" s="182" t="str">
        <f>IF(AK55="","",VLOOKUP(AK55,#REF!,9,FALSE))</f>
        <v/>
      </c>
      <c r="AL56" s="182" t="str">
        <f>IF(AL55="","",VLOOKUP(AL55,#REF!,9,FALSE))</f>
        <v/>
      </c>
      <c r="AM56" s="183" t="str">
        <f>IF(AM55="","",VLOOKUP(AM55,#REF!,9,FALSE))</f>
        <v/>
      </c>
      <c r="AN56" s="181" t="str">
        <f>IF(AN55="","",VLOOKUP(AN55,#REF!,9,FALSE))</f>
        <v/>
      </c>
      <c r="AO56" s="182" t="str">
        <f>IF(AO55="","",VLOOKUP(AO55,#REF!,9,FALSE))</f>
        <v/>
      </c>
      <c r="AP56" s="182" t="str">
        <f>IF(AP55="","",VLOOKUP(AP55,#REF!,9,FALSE))</f>
        <v/>
      </c>
      <c r="AQ56" s="182" t="str">
        <f>IF(AQ55="","",VLOOKUP(AQ55,#REF!,9,FALSE))</f>
        <v/>
      </c>
      <c r="AR56" s="182" t="str">
        <f>IF(AR55="","",VLOOKUP(AR55,#REF!,9,FALSE))</f>
        <v/>
      </c>
      <c r="AS56" s="182" t="str">
        <f>IF(AS55="","",VLOOKUP(AS55,#REF!,9,FALSE))</f>
        <v/>
      </c>
      <c r="AT56" s="183" t="str">
        <f>IF(AT55="","",VLOOKUP(AT55,#REF!,9,FALSE))</f>
        <v/>
      </c>
      <c r="AU56" s="181" t="str">
        <f>IF(AU55="","",VLOOKUP(AU55,#REF!,9,FALSE))</f>
        <v/>
      </c>
      <c r="AV56" s="182" t="str">
        <f>IF(AV55="","",VLOOKUP(AV55,#REF!,9,FALSE))</f>
        <v/>
      </c>
      <c r="AW56" s="182" t="str">
        <f>IF(AW55="","",VLOOKUP(AW55,#REF!,9,FALSE))</f>
        <v/>
      </c>
      <c r="AX56" s="1569">
        <f>IF($BB$3="４週",SUM(S56:AT56),IF($BB$3="暦月",SUM(S56:AW56),""))</f>
        <v>0</v>
      </c>
      <c r="AY56" s="1570"/>
      <c r="AZ56" s="1571">
        <f>IF($BB$3="４週",AX56/4,IF($BB$3="暦月",'参考様式１－２'!AX56/('参考様式１－２'!$BB$8/7),""))</f>
        <v>0</v>
      </c>
      <c r="BA56" s="1572"/>
      <c r="BB56" s="1562"/>
      <c r="BC56" s="1523"/>
      <c r="BD56" s="1523"/>
      <c r="BE56" s="1523"/>
      <c r="BF56" s="1524"/>
    </row>
    <row r="57" spans="2:58" ht="20.25" customHeight="1" x14ac:dyDescent="0.4">
      <c r="B57" s="1606"/>
      <c r="C57" s="1614"/>
      <c r="D57" s="1615"/>
      <c r="E57" s="1616"/>
      <c r="F57" s="93">
        <f>C55</f>
        <v>0</v>
      </c>
      <c r="G57" s="1515"/>
      <c r="H57" s="1518"/>
      <c r="I57" s="1516"/>
      <c r="J57" s="1516"/>
      <c r="K57" s="1517"/>
      <c r="L57" s="1525"/>
      <c r="M57" s="1526"/>
      <c r="N57" s="1526"/>
      <c r="O57" s="1527"/>
      <c r="P57" s="1603" t="s">
        <v>40</v>
      </c>
      <c r="Q57" s="1604"/>
      <c r="R57" s="1605"/>
      <c r="S57" s="184" t="str">
        <f>IF(S55="","",VLOOKUP(S55,#REF!,19,FALSE))</f>
        <v/>
      </c>
      <c r="T57" s="185" t="str">
        <f>IF(T55="","",VLOOKUP(T55,#REF!,19,FALSE))</f>
        <v/>
      </c>
      <c r="U57" s="185" t="str">
        <f>IF(U55="","",VLOOKUP(U55,#REF!,19,FALSE))</f>
        <v/>
      </c>
      <c r="V57" s="185" t="str">
        <f>IF(V55="","",VLOOKUP(V55,#REF!,19,FALSE))</f>
        <v/>
      </c>
      <c r="W57" s="185" t="str">
        <f>IF(W55="","",VLOOKUP(W55,#REF!,19,FALSE))</f>
        <v/>
      </c>
      <c r="X57" s="185" t="str">
        <f>IF(X55="","",VLOOKUP(X55,#REF!,19,FALSE))</f>
        <v/>
      </c>
      <c r="Y57" s="186" t="str">
        <f>IF(Y55="","",VLOOKUP(Y55,#REF!,19,FALSE))</f>
        <v/>
      </c>
      <c r="Z57" s="184" t="str">
        <f>IF(Z55="","",VLOOKUP(Z55,#REF!,19,FALSE))</f>
        <v/>
      </c>
      <c r="AA57" s="185" t="str">
        <f>IF(AA55="","",VLOOKUP(AA55,#REF!,19,FALSE))</f>
        <v/>
      </c>
      <c r="AB57" s="185" t="str">
        <f>IF(AB55="","",VLOOKUP(AB55,#REF!,19,FALSE))</f>
        <v/>
      </c>
      <c r="AC57" s="185" t="str">
        <f>IF(AC55="","",VLOOKUP(AC55,#REF!,19,FALSE))</f>
        <v/>
      </c>
      <c r="AD57" s="185" t="str">
        <f>IF(AD55="","",VLOOKUP(AD55,#REF!,19,FALSE))</f>
        <v/>
      </c>
      <c r="AE57" s="185" t="str">
        <f>IF(AE55="","",VLOOKUP(AE55,#REF!,19,FALSE))</f>
        <v/>
      </c>
      <c r="AF57" s="186" t="str">
        <f>IF(AF55="","",VLOOKUP(AF55,#REF!,19,FALSE))</f>
        <v/>
      </c>
      <c r="AG57" s="184" t="str">
        <f>IF(AG55="","",VLOOKUP(AG55,#REF!,19,FALSE))</f>
        <v/>
      </c>
      <c r="AH57" s="185" t="str">
        <f>IF(AH55="","",VLOOKUP(AH55,#REF!,19,FALSE))</f>
        <v/>
      </c>
      <c r="AI57" s="185" t="str">
        <f>IF(AI55="","",VLOOKUP(AI55,#REF!,19,FALSE))</f>
        <v/>
      </c>
      <c r="AJ57" s="185" t="str">
        <f>IF(AJ55="","",VLOOKUP(AJ55,#REF!,19,FALSE))</f>
        <v/>
      </c>
      <c r="AK57" s="185" t="str">
        <f>IF(AK55="","",VLOOKUP(AK55,#REF!,19,FALSE))</f>
        <v/>
      </c>
      <c r="AL57" s="185" t="str">
        <f>IF(AL55="","",VLOOKUP(AL55,#REF!,19,FALSE))</f>
        <v/>
      </c>
      <c r="AM57" s="186" t="str">
        <f>IF(AM55="","",VLOOKUP(AM55,#REF!,19,FALSE))</f>
        <v/>
      </c>
      <c r="AN57" s="184" t="str">
        <f>IF(AN55="","",VLOOKUP(AN55,#REF!,19,FALSE))</f>
        <v/>
      </c>
      <c r="AO57" s="185" t="str">
        <f>IF(AO55="","",VLOOKUP(AO55,#REF!,19,FALSE))</f>
        <v/>
      </c>
      <c r="AP57" s="185" t="str">
        <f>IF(AP55="","",VLOOKUP(AP55,#REF!,19,FALSE))</f>
        <v/>
      </c>
      <c r="AQ57" s="185" t="str">
        <f>IF(AQ55="","",VLOOKUP(AQ55,#REF!,19,FALSE))</f>
        <v/>
      </c>
      <c r="AR57" s="185" t="str">
        <f>IF(AR55="","",VLOOKUP(AR55,#REF!,19,FALSE))</f>
        <v/>
      </c>
      <c r="AS57" s="185" t="str">
        <f>IF(AS55="","",VLOOKUP(AS55,#REF!,19,FALSE))</f>
        <v/>
      </c>
      <c r="AT57" s="186" t="str">
        <f>IF(AT55="","",VLOOKUP(AT55,#REF!,19,FALSE))</f>
        <v/>
      </c>
      <c r="AU57" s="184" t="str">
        <f>IF(AU55="","",VLOOKUP(AU55,#REF!,19,FALSE))</f>
        <v/>
      </c>
      <c r="AV57" s="185" t="str">
        <f>IF(AV55="","",VLOOKUP(AV55,#REF!,19,FALSE))</f>
        <v/>
      </c>
      <c r="AW57" s="185" t="str">
        <f>IF(AW55="","",VLOOKUP(AW55,#REF!,19,FALSE))</f>
        <v/>
      </c>
      <c r="AX57" s="1576">
        <f>IF($BB$3="４週",SUM(S57:AT57),IF($BB$3="暦月",SUM(S57:AW57),""))</f>
        <v>0</v>
      </c>
      <c r="AY57" s="1577"/>
      <c r="AZ57" s="1578">
        <f>IF($BB$3="４週",AX57/4,IF($BB$3="暦月",'参考様式１－２'!AX57/('参考様式１－２'!$BB$8/7),""))</f>
        <v>0</v>
      </c>
      <c r="BA57" s="1579"/>
      <c r="BB57" s="1622"/>
      <c r="BC57" s="1526"/>
      <c r="BD57" s="1526"/>
      <c r="BE57" s="1526"/>
      <c r="BF57" s="1527"/>
    </row>
    <row r="58" spans="2:58" ht="20.25" customHeight="1" x14ac:dyDescent="0.4">
      <c r="B58" s="1606">
        <f>B55+1</f>
        <v>13</v>
      </c>
      <c r="C58" s="1608"/>
      <c r="D58" s="1609"/>
      <c r="E58" s="1610"/>
      <c r="F58" s="95"/>
      <c r="G58" s="1513"/>
      <c r="H58" s="1441"/>
      <c r="I58" s="1516"/>
      <c r="J58" s="1516"/>
      <c r="K58" s="1517"/>
      <c r="L58" s="1519"/>
      <c r="M58" s="1520"/>
      <c r="N58" s="1520"/>
      <c r="O58" s="1521"/>
      <c r="P58" s="1528" t="s">
        <v>39</v>
      </c>
      <c r="Q58" s="1529"/>
      <c r="R58" s="1530"/>
      <c r="S58" s="112"/>
      <c r="T58" s="113"/>
      <c r="U58" s="113"/>
      <c r="V58" s="113"/>
      <c r="W58" s="113"/>
      <c r="X58" s="113"/>
      <c r="Y58" s="114"/>
      <c r="Z58" s="112"/>
      <c r="AA58" s="113"/>
      <c r="AB58" s="113"/>
      <c r="AC58" s="113"/>
      <c r="AD58" s="113"/>
      <c r="AE58" s="113"/>
      <c r="AF58" s="114"/>
      <c r="AG58" s="112"/>
      <c r="AH58" s="113"/>
      <c r="AI58" s="113"/>
      <c r="AJ58" s="113"/>
      <c r="AK58" s="113"/>
      <c r="AL58" s="113"/>
      <c r="AM58" s="114"/>
      <c r="AN58" s="112"/>
      <c r="AO58" s="113"/>
      <c r="AP58" s="113"/>
      <c r="AQ58" s="113"/>
      <c r="AR58" s="113"/>
      <c r="AS58" s="113"/>
      <c r="AT58" s="114"/>
      <c r="AU58" s="112"/>
      <c r="AV58" s="113"/>
      <c r="AW58" s="113"/>
      <c r="AX58" s="1557"/>
      <c r="AY58" s="1558"/>
      <c r="AZ58" s="1559"/>
      <c r="BA58" s="1560"/>
      <c r="BB58" s="1561"/>
      <c r="BC58" s="1520"/>
      <c r="BD58" s="1520"/>
      <c r="BE58" s="1520"/>
      <c r="BF58" s="1521"/>
    </row>
    <row r="59" spans="2:58" ht="20.25" customHeight="1" x14ac:dyDescent="0.4">
      <c r="B59" s="1606"/>
      <c r="C59" s="1611"/>
      <c r="D59" s="1612"/>
      <c r="E59" s="1613"/>
      <c r="F59" s="93"/>
      <c r="G59" s="1514"/>
      <c r="H59" s="1518"/>
      <c r="I59" s="1516"/>
      <c r="J59" s="1516"/>
      <c r="K59" s="1517"/>
      <c r="L59" s="1522"/>
      <c r="M59" s="1523"/>
      <c r="N59" s="1523"/>
      <c r="O59" s="1524"/>
      <c r="P59" s="1566" t="s">
        <v>13</v>
      </c>
      <c r="Q59" s="1567"/>
      <c r="R59" s="1568"/>
      <c r="S59" s="181" t="str">
        <f>IF(S58="","",VLOOKUP(S58,#REF!,9,FALSE))</f>
        <v/>
      </c>
      <c r="T59" s="182" t="str">
        <f>IF(T58="","",VLOOKUP(T58,#REF!,9,FALSE))</f>
        <v/>
      </c>
      <c r="U59" s="182" t="str">
        <f>IF(U58="","",VLOOKUP(U58,#REF!,9,FALSE))</f>
        <v/>
      </c>
      <c r="V59" s="182" t="str">
        <f>IF(V58="","",VLOOKUP(V58,#REF!,9,FALSE))</f>
        <v/>
      </c>
      <c r="W59" s="182" t="str">
        <f>IF(W58="","",VLOOKUP(W58,#REF!,9,FALSE))</f>
        <v/>
      </c>
      <c r="X59" s="182" t="str">
        <f>IF(X58="","",VLOOKUP(X58,#REF!,9,FALSE))</f>
        <v/>
      </c>
      <c r="Y59" s="183" t="str">
        <f>IF(Y58="","",VLOOKUP(Y58,#REF!,9,FALSE))</f>
        <v/>
      </c>
      <c r="Z59" s="181" t="str">
        <f>IF(Z58="","",VLOOKUP(Z58,#REF!,9,FALSE))</f>
        <v/>
      </c>
      <c r="AA59" s="182" t="str">
        <f>IF(AA58="","",VLOOKUP(AA58,#REF!,9,FALSE))</f>
        <v/>
      </c>
      <c r="AB59" s="182" t="str">
        <f>IF(AB58="","",VLOOKUP(AB58,#REF!,9,FALSE))</f>
        <v/>
      </c>
      <c r="AC59" s="182" t="str">
        <f>IF(AC58="","",VLOOKUP(AC58,#REF!,9,FALSE))</f>
        <v/>
      </c>
      <c r="AD59" s="182" t="str">
        <f>IF(AD58="","",VLOOKUP(AD58,#REF!,9,FALSE))</f>
        <v/>
      </c>
      <c r="AE59" s="182" t="str">
        <f>IF(AE58="","",VLOOKUP(AE58,#REF!,9,FALSE))</f>
        <v/>
      </c>
      <c r="AF59" s="183" t="str">
        <f>IF(AF58="","",VLOOKUP(AF58,#REF!,9,FALSE))</f>
        <v/>
      </c>
      <c r="AG59" s="181" t="str">
        <f>IF(AG58="","",VLOOKUP(AG58,#REF!,9,FALSE))</f>
        <v/>
      </c>
      <c r="AH59" s="182" t="str">
        <f>IF(AH58="","",VLOOKUP(AH58,#REF!,9,FALSE))</f>
        <v/>
      </c>
      <c r="AI59" s="182" t="str">
        <f>IF(AI58="","",VLOOKUP(AI58,#REF!,9,FALSE))</f>
        <v/>
      </c>
      <c r="AJ59" s="182" t="str">
        <f>IF(AJ58="","",VLOOKUP(AJ58,#REF!,9,FALSE))</f>
        <v/>
      </c>
      <c r="AK59" s="182" t="str">
        <f>IF(AK58="","",VLOOKUP(AK58,#REF!,9,FALSE))</f>
        <v/>
      </c>
      <c r="AL59" s="182" t="str">
        <f>IF(AL58="","",VLOOKUP(AL58,#REF!,9,FALSE))</f>
        <v/>
      </c>
      <c r="AM59" s="183" t="str">
        <f>IF(AM58="","",VLOOKUP(AM58,#REF!,9,FALSE))</f>
        <v/>
      </c>
      <c r="AN59" s="181" t="str">
        <f>IF(AN58="","",VLOOKUP(AN58,#REF!,9,FALSE))</f>
        <v/>
      </c>
      <c r="AO59" s="182" t="str">
        <f>IF(AO58="","",VLOOKUP(AO58,#REF!,9,FALSE))</f>
        <v/>
      </c>
      <c r="AP59" s="182" t="str">
        <f>IF(AP58="","",VLOOKUP(AP58,#REF!,9,FALSE))</f>
        <v/>
      </c>
      <c r="AQ59" s="182" t="str">
        <f>IF(AQ58="","",VLOOKUP(AQ58,#REF!,9,FALSE))</f>
        <v/>
      </c>
      <c r="AR59" s="182" t="str">
        <f>IF(AR58="","",VLOOKUP(AR58,#REF!,9,FALSE))</f>
        <v/>
      </c>
      <c r="AS59" s="182" t="str">
        <f>IF(AS58="","",VLOOKUP(AS58,#REF!,9,FALSE))</f>
        <v/>
      </c>
      <c r="AT59" s="183" t="str">
        <f>IF(AT58="","",VLOOKUP(AT58,#REF!,9,FALSE))</f>
        <v/>
      </c>
      <c r="AU59" s="181" t="str">
        <f>IF(AU58="","",VLOOKUP(AU58,#REF!,9,FALSE))</f>
        <v/>
      </c>
      <c r="AV59" s="182" t="str">
        <f>IF(AV58="","",VLOOKUP(AV58,#REF!,9,FALSE))</f>
        <v/>
      </c>
      <c r="AW59" s="182" t="str">
        <f>IF(AW58="","",VLOOKUP(AW58,#REF!,9,FALSE))</f>
        <v/>
      </c>
      <c r="AX59" s="1569">
        <f>IF($BB$3="４週",SUM(S59:AT59),IF($BB$3="暦月",SUM(S59:AW59),""))</f>
        <v>0</v>
      </c>
      <c r="AY59" s="1570"/>
      <c r="AZ59" s="1571">
        <f>IF($BB$3="４週",AX59/4,IF($BB$3="暦月",'参考様式１－２'!AX59/('参考様式１－２'!$BB$8/7),""))</f>
        <v>0</v>
      </c>
      <c r="BA59" s="1572"/>
      <c r="BB59" s="1562"/>
      <c r="BC59" s="1523"/>
      <c r="BD59" s="1523"/>
      <c r="BE59" s="1523"/>
      <c r="BF59" s="1524"/>
    </row>
    <row r="60" spans="2:58" ht="20.25" customHeight="1" thickBot="1" x14ac:dyDescent="0.45">
      <c r="B60" s="1607"/>
      <c r="C60" s="1614"/>
      <c r="D60" s="1615"/>
      <c r="E60" s="1616"/>
      <c r="F60" s="96">
        <f>C58</f>
        <v>0</v>
      </c>
      <c r="G60" s="1617"/>
      <c r="H60" s="1618"/>
      <c r="I60" s="1619"/>
      <c r="J60" s="1619"/>
      <c r="K60" s="1620"/>
      <c r="L60" s="1621"/>
      <c r="M60" s="1564"/>
      <c r="N60" s="1564"/>
      <c r="O60" s="1565"/>
      <c r="P60" s="1573" t="s">
        <v>40</v>
      </c>
      <c r="Q60" s="1574"/>
      <c r="R60" s="1575"/>
      <c r="S60" s="184" t="str">
        <f>IF(S58="","",VLOOKUP(S58,#REF!,19,FALSE))</f>
        <v/>
      </c>
      <c r="T60" s="185" t="str">
        <f>IF(T58="","",VLOOKUP(T58,#REF!,19,FALSE))</f>
        <v/>
      </c>
      <c r="U60" s="185" t="str">
        <f>IF(U58="","",VLOOKUP(U58,#REF!,19,FALSE))</f>
        <v/>
      </c>
      <c r="V60" s="185" t="str">
        <f>IF(V58="","",VLOOKUP(V58,#REF!,19,FALSE))</f>
        <v/>
      </c>
      <c r="W60" s="185" t="str">
        <f>IF(W58="","",VLOOKUP(W58,#REF!,19,FALSE))</f>
        <v/>
      </c>
      <c r="X60" s="185" t="str">
        <f>IF(X58="","",VLOOKUP(X58,#REF!,19,FALSE))</f>
        <v/>
      </c>
      <c r="Y60" s="186" t="str">
        <f>IF(Y58="","",VLOOKUP(Y58,#REF!,19,FALSE))</f>
        <v/>
      </c>
      <c r="Z60" s="184" t="str">
        <f>IF(Z58="","",VLOOKUP(Z58,#REF!,19,FALSE))</f>
        <v/>
      </c>
      <c r="AA60" s="185" t="str">
        <f>IF(AA58="","",VLOOKUP(AA58,#REF!,19,FALSE))</f>
        <v/>
      </c>
      <c r="AB60" s="185" t="str">
        <f>IF(AB58="","",VLOOKUP(AB58,#REF!,19,FALSE))</f>
        <v/>
      </c>
      <c r="AC60" s="185" t="str">
        <f>IF(AC58="","",VLOOKUP(AC58,#REF!,19,FALSE))</f>
        <v/>
      </c>
      <c r="AD60" s="185" t="str">
        <f>IF(AD58="","",VLOOKUP(AD58,#REF!,19,FALSE))</f>
        <v/>
      </c>
      <c r="AE60" s="185" t="str">
        <f>IF(AE58="","",VLOOKUP(AE58,#REF!,19,FALSE))</f>
        <v/>
      </c>
      <c r="AF60" s="186" t="str">
        <f>IF(AF58="","",VLOOKUP(AF58,#REF!,19,FALSE))</f>
        <v/>
      </c>
      <c r="AG60" s="184" t="str">
        <f>IF(AG58="","",VLOOKUP(AG58,#REF!,19,FALSE))</f>
        <v/>
      </c>
      <c r="AH60" s="185" t="str">
        <f>IF(AH58="","",VLOOKUP(AH58,#REF!,19,FALSE))</f>
        <v/>
      </c>
      <c r="AI60" s="185" t="str">
        <f>IF(AI58="","",VLOOKUP(AI58,#REF!,19,FALSE))</f>
        <v/>
      </c>
      <c r="AJ60" s="185" t="str">
        <f>IF(AJ58="","",VLOOKUP(AJ58,#REF!,19,FALSE))</f>
        <v/>
      </c>
      <c r="AK60" s="185" t="str">
        <f>IF(AK58="","",VLOOKUP(AK58,#REF!,19,FALSE))</f>
        <v/>
      </c>
      <c r="AL60" s="185" t="str">
        <f>IF(AL58="","",VLOOKUP(AL58,#REF!,19,FALSE))</f>
        <v/>
      </c>
      <c r="AM60" s="186" t="str">
        <f>IF(AM58="","",VLOOKUP(AM58,#REF!,19,FALSE))</f>
        <v/>
      </c>
      <c r="AN60" s="184" t="str">
        <f>IF(AN58="","",VLOOKUP(AN58,#REF!,19,FALSE))</f>
        <v/>
      </c>
      <c r="AO60" s="185" t="str">
        <f>IF(AO58="","",VLOOKUP(AO58,#REF!,19,FALSE))</f>
        <v/>
      </c>
      <c r="AP60" s="185" t="str">
        <f>IF(AP58="","",VLOOKUP(AP58,#REF!,19,FALSE))</f>
        <v/>
      </c>
      <c r="AQ60" s="185" t="str">
        <f>IF(AQ58="","",VLOOKUP(AQ58,#REF!,19,FALSE))</f>
        <v/>
      </c>
      <c r="AR60" s="185" t="str">
        <f>IF(AR58="","",VLOOKUP(AR58,#REF!,19,FALSE))</f>
        <v/>
      </c>
      <c r="AS60" s="185" t="str">
        <f>IF(AS58="","",VLOOKUP(AS58,#REF!,19,FALSE))</f>
        <v/>
      </c>
      <c r="AT60" s="186" t="str">
        <f>IF(AT58="","",VLOOKUP(AT58,#REF!,19,FALSE))</f>
        <v/>
      </c>
      <c r="AU60" s="184" t="str">
        <f>IF(AU58="","",VLOOKUP(AU58,#REF!,19,FALSE))</f>
        <v/>
      </c>
      <c r="AV60" s="185" t="str">
        <f>IF(AV58="","",VLOOKUP(AV58,#REF!,19,FALSE))</f>
        <v/>
      </c>
      <c r="AW60" s="185" t="str">
        <f>IF(AW58="","",VLOOKUP(AW58,#REF!,19,FALSE))</f>
        <v/>
      </c>
      <c r="AX60" s="1576">
        <f>IF($BB$3="４週",SUM(S60:AT60),IF($BB$3="暦月",SUM(S60:AW60),""))</f>
        <v>0</v>
      </c>
      <c r="AY60" s="1577"/>
      <c r="AZ60" s="1578">
        <f>IF($BB$3="４週",AX60/4,IF($BB$3="暦月",'参考様式１－２'!AX60/('参考様式１－２'!$BB$8/7),""))</f>
        <v>0</v>
      </c>
      <c r="BA60" s="1579"/>
      <c r="BB60" s="1563"/>
      <c r="BC60" s="1564"/>
      <c r="BD60" s="1564"/>
      <c r="BE60" s="1564"/>
      <c r="BF60" s="1565"/>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1509" t="s">
        <v>126</v>
      </c>
      <c r="H62" s="1509"/>
      <c r="I62" s="1509"/>
      <c r="J62" s="1509"/>
      <c r="K62" s="1509"/>
      <c r="L62" s="1509"/>
      <c r="M62" s="1509"/>
      <c r="N62" s="1509"/>
      <c r="O62" s="1509"/>
      <c r="P62" s="1509"/>
      <c r="Q62" s="1509"/>
      <c r="R62" s="1510"/>
      <c r="S62" s="187" t="str">
        <f>IF(SUMIF($F$22:$F$60, "生活相談員", S22:S60)=0,"",SUMIF($F$22:$F$60,"生活相談員",S22:S60))</f>
        <v/>
      </c>
      <c r="T62" s="188" t="str">
        <f t="shared" ref="T62:AW62" si="1">IF(SUMIF($F$22:$F$60, "生活相談員", T22:T60)=0,"",SUMIF($F$22:$F$60,"生活相談員",T22:T60))</f>
        <v/>
      </c>
      <c r="U62" s="188" t="str">
        <f t="shared" si="1"/>
        <v/>
      </c>
      <c r="V62" s="188" t="str">
        <f t="shared" si="1"/>
        <v/>
      </c>
      <c r="W62" s="188" t="str">
        <f t="shared" si="1"/>
        <v/>
      </c>
      <c r="X62" s="188" t="str">
        <f t="shared" si="1"/>
        <v/>
      </c>
      <c r="Y62" s="189" t="str">
        <f t="shared" si="1"/>
        <v/>
      </c>
      <c r="Z62" s="187" t="str">
        <f t="shared" si="1"/>
        <v/>
      </c>
      <c r="AA62" s="188" t="str">
        <f t="shared" si="1"/>
        <v/>
      </c>
      <c r="AB62" s="188" t="str">
        <f t="shared" si="1"/>
        <v/>
      </c>
      <c r="AC62" s="188" t="str">
        <f t="shared" si="1"/>
        <v/>
      </c>
      <c r="AD62" s="188" t="str">
        <f t="shared" si="1"/>
        <v/>
      </c>
      <c r="AE62" s="188" t="str">
        <f t="shared" si="1"/>
        <v/>
      </c>
      <c r="AF62" s="189" t="str">
        <f t="shared" si="1"/>
        <v/>
      </c>
      <c r="AG62" s="187" t="str">
        <f t="shared" si="1"/>
        <v/>
      </c>
      <c r="AH62" s="188" t="str">
        <f t="shared" si="1"/>
        <v/>
      </c>
      <c r="AI62" s="188" t="str">
        <f t="shared" si="1"/>
        <v/>
      </c>
      <c r="AJ62" s="188" t="str">
        <f t="shared" si="1"/>
        <v/>
      </c>
      <c r="AK62" s="188" t="str">
        <f t="shared" si="1"/>
        <v/>
      </c>
      <c r="AL62" s="188" t="str">
        <f t="shared" si="1"/>
        <v/>
      </c>
      <c r="AM62" s="189" t="str">
        <f t="shared" si="1"/>
        <v/>
      </c>
      <c r="AN62" s="187" t="str">
        <f t="shared" si="1"/>
        <v/>
      </c>
      <c r="AO62" s="188" t="str">
        <f t="shared" si="1"/>
        <v/>
      </c>
      <c r="AP62" s="188" t="str">
        <f t="shared" si="1"/>
        <v/>
      </c>
      <c r="AQ62" s="188" t="str">
        <f t="shared" si="1"/>
        <v/>
      </c>
      <c r="AR62" s="188" t="str">
        <f t="shared" si="1"/>
        <v/>
      </c>
      <c r="AS62" s="188" t="str">
        <f t="shared" si="1"/>
        <v/>
      </c>
      <c r="AT62" s="189" t="str">
        <f t="shared" si="1"/>
        <v/>
      </c>
      <c r="AU62" s="187" t="str">
        <f t="shared" si="1"/>
        <v/>
      </c>
      <c r="AV62" s="188" t="str">
        <f t="shared" si="1"/>
        <v/>
      </c>
      <c r="AW62" s="189" t="str">
        <f t="shared" si="1"/>
        <v/>
      </c>
      <c r="AX62" s="1511" t="str">
        <f>IF(SUMIF($F$22:$F$60, "生活相談員", AX22:AY60)=0,"",SUMIF($F$22:$F$60,"生活相談員",AX22:AY60))</f>
        <v/>
      </c>
      <c r="AY62" s="1512"/>
      <c r="AZ62" s="1531" t="str">
        <f>IF(AX62="","",IF($BB$3="４週",AX62/4,IF($BB$3="暦月",AX62/('参考様式１－２'!$BB$8/7),"")))</f>
        <v/>
      </c>
      <c r="BA62" s="1532"/>
      <c r="BB62" s="1533"/>
      <c r="BC62" s="1534"/>
      <c r="BD62" s="1534"/>
      <c r="BE62" s="1534"/>
      <c r="BF62" s="1535"/>
    </row>
    <row r="63" spans="2:58" ht="20.25" customHeight="1" x14ac:dyDescent="0.4">
      <c r="B63" s="55"/>
      <c r="C63" s="27"/>
      <c r="D63" s="27"/>
      <c r="E63" s="27"/>
      <c r="F63" s="27"/>
      <c r="G63" s="1542" t="s">
        <v>127</v>
      </c>
      <c r="H63" s="1542"/>
      <c r="I63" s="1542"/>
      <c r="J63" s="1542"/>
      <c r="K63" s="1542"/>
      <c r="L63" s="1542"/>
      <c r="M63" s="1542"/>
      <c r="N63" s="1542"/>
      <c r="O63" s="1542"/>
      <c r="P63" s="1542"/>
      <c r="Q63" s="1542"/>
      <c r="R63" s="1543"/>
      <c r="S63" s="190" t="str">
        <f t="shared" ref="S63:AW63" si="2">IF(SUMIF($F$22:$F$60, "介護職員", S22:S60)=0,"",SUMIF($F$22:$F$60, "介護職員", S22:S60))</f>
        <v/>
      </c>
      <c r="T63" s="191" t="str">
        <f t="shared" si="2"/>
        <v/>
      </c>
      <c r="U63" s="191" t="str">
        <f t="shared" si="2"/>
        <v/>
      </c>
      <c r="V63" s="191" t="str">
        <f t="shared" si="2"/>
        <v/>
      </c>
      <c r="W63" s="191" t="str">
        <f t="shared" si="2"/>
        <v/>
      </c>
      <c r="X63" s="191" t="str">
        <f t="shared" si="2"/>
        <v/>
      </c>
      <c r="Y63" s="192" t="str">
        <f t="shared" si="2"/>
        <v/>
      </c>
      <c r="Z63" s="190" t="str">
        <f t="shared" si="2"/>
        <v/>
      </c>
      <c r="AA63" s="191" t="str">
        <f t="shared" si="2"/>
        <v/>
      </c>
      <c r="AB63" s="191" t="str">
        <f t="shared" si="2"/>
        <v/>
      </c>
      <c r="AC63" s="191" t="str">
        <f t="shared" si="2"/>
        <v/>
      </c>
      <c r="AD63" s="191" t="str">
        <f t="shared" si="2"/>
        <v/>
      </c>
      <c r="AE63" s="191" t="str">
        <f t="shared" si="2"/>
        <v/>
      </c>
      <c r="AF63" s="192" t="str">
        <f t="shared" si="2"/>
        <v/>
      </c>
      <c r="AG63" s="190" t="str">
        <f t="shared" si="2"/>
        <v/>
      </c>
      <c r="AH63" s="191" t="str">
        <f t="shared" si="2"/>
        <v/>
      </c>
      <c r="AI63" s="191" t="str">
        <f t="shared" si="2"/>
        <v/>
      </c>
      <c r="AJ63" s="191" t="str">
        <f t="shared" si="2"/>
        <v/>
      </c>
      <c r="AK63" s="191" t="str">
        <f t="shared" si="2"/>
        <v/>
      </c>
      <c r="AL63" s="191" t="str">
        <f t="shared" si="2"/>
        <v/>
      </c>
      <c r="AM63" s="192" t="str">
        <f t="shared" si="2"/>
        <v/>
      </c>
      <c r="AN63" s="190" t="str">
        <f t="shared" si="2"/>
        <v/>
      </c>
      <c r="AO63" s="191" t="str">
        <f t="shared" si="2"/>
        <v/>
      </c>
      <c r="AP63" s="191" t="str">
        <f t="shared" si="2"/>
        <v/>
      </c>
      <c r="AQ63" s="191" t="str">
        <f t="shared" si="2"/>
        <v/>
      </c>
      <c r="AR63" s="191" t="str">
        <f t="shared" si="2"/>
        <v/>
      </c>
      <c r="AS63" s="191" t="str">
        <f t="shared" si="2"/>
        <v/>
      </c>
      <c r="AT63" s="192" t="str">
        <f t="shared" si="2"/>
        <v/>
      </c>
      <c r="AU63" s="190" t="str">
        <f t="shared" si="2"/>
        <v/>
      </c>
      <c r="AV63" s="191" t="str">
        <f t="shared" si="2"/>
        <v/>
      </c>
      <c r="AW63" s="192" t="str">
        <f t="shared" si="2"/>
        <v/>
      </c>
      <c r="AX63" s="1544" t="str">
        <f>IF(SUMIF($F$22:$F$60, "介護職員", AX22:AX60)=0,"",SUMIF($F$22:$F$60, "介護職員", AX22:AX60))</f>
        <v/>
      </c>
      <c r="AY63" s="1545"/>
      <c r="AZ63" s="1546" t="str">
        <f>IF(AX63="","",IF($BB$3="４週",AX63/4,IF($BB$3="暦月",AX63/('参考様式１－２'!$BB$8/7),"")))</f>
        <v/>
      </c>
      <c r="BA63" s="1547"/>
      <c r="BB63" s="1536"/>
      <c r="BC63" s="1537"/>
      <c r="BD63" s="1537"/>
      <c r="BE63" s="1537"/>
      <c r="BF63" s="1538"/>
    </row>
    <row r="64" spans="2:58" ht="20.25" customHeight="1" x14ac:dyDescent="0.4">
      <c r="B64" s="55"/>
      <c r="C64" s="27"/>
      <c r="D64" s="27"/>
      <c r="E64" s="27"/>
      <c r="F64" s="27"/>
      <c r="G64" s="1542" t="s">
        <v>128</v>
      </c>
      <c r="H64" s="1542"/>
      <c r="I64" s="1542"/>
      <c r="J64" s="1542"/>
      <c r="K64" s="1542"/>
      <c r="L64" s="1542"/>
      <c r="M64" s="1542"/>
      <c r="N64" s="1542"/>
      <c r="O64" s="1542"/>
      <c r="P64" s="1542"/>
      <c r="Q64" s="1542"/>
      <c r="R64" s="1543"/>
      <c r="S64" s="169"/>
      <c r="T64" s="170"/>
      <c r="U64" s="170"/>
      <c r="V64" s="170"/>
      <c r="W64" s="170"/>
      <c r="X64" s="170"/>
      <c r="Y64" s="171"/>
      <c r="Z64" s="169"/>
      <c r="AA64" s="170"/>
      <c r="AB64" s="170"/>
      <c r="AC64" s="170"/>
      <c r="AD64" s="170"/>
      <c r="AE64" s="170"/>
      <c r="AF64" s="171"/>
      <c r="AG64" s="169"/>
      <c r="AH64" s="170"/>
      <c r="AI64" s="170"/>
      <c r="AJ64" s="170"/>
      <c r="AK64" s="170"/>
      <c r="AL64" s="170"/>
      <c r="AM64" s="171"/>
      <c r="AN64" s="169"/>
      <c r="AO64" s="170"/>
      <c r="AP64" s="170"/>
      <c r="AQ64" s="170"/>
      <c r="AR64" s="170"/>
      <c r="AS64" s="170"/>
      <c r="AT64" s="171"/>
      <c r="AU64" s="169"/>
      <c r="AV64" s="170"/>
      <c r="AW64" s="171"/>
      <c r="AX64" s="1548"/>
      <c r="AY64" s="1549"/>
      <c r="AZ64" s="1549"/>
      <c r="BA64" s="1550"/>
      <c r="BB64" s="1536"/>
      <c r="BC64" s="1537"/>
      <c r="BD64" s="1537"/>
      <c r="BE64" s="1537"/>
      <c r="BF64" s="1538"/>
    </row>
    <row r="65" spans="1:73" ht="20.25" customHeight="1" x14ac:dyDescent="0.4">
      <c r="B65" s="55"/>
      <c r="C65" s="27"/>
      <c r="D65" s="27"/>
      <c r="E65" s="27"/>
      <c r="F65" s="27"/>
      <c r="G65" s="1542" t="s">
        <v>129</v>
      </c>
      <c r="H65" s="1542"/>
      <c r="I65" s="1542"/>
      <c r="J65" s="1542"/>
      <c r="K65" s="1542"/>
      <c r="L65" s="1542"/>
      <c r="M65" s="1542"/>
      <c r="N65" s="1542"/>
      <c r="O65" s="1542"/>
      <c r="P65" s="1542"/>
      <c r="Q65" s="1542"/>
      <c r="R65" s="1543"/>
      <c r="S65" s="169"/>
      <c r="T65" s="170"/>
      <c r="U65" s="170"/>
      <c r="V65" s="170"/>
      <c r="W65" s="170"/>
      <c r="X65" s="170"/>
      <c r="Y65" s="171"/>
      <c r="Z65" s="169"/>
      <c r="AA65" s="170"/>
      <c r="AB65" s="170"/>
      <c r="AC65" s="170"/>
      <c r="AD65" s="170"/>
      <c r="AE65" s="170"/>
      <c r="AF65" s="171"/>
      <c r="AG65" s="169"/>
      <c r="AH65" s="170"/>
      <c r="AI65" s="170"/>
      <c r="AJ65" s="170"/>
      <c r="AK65" s="170"/>
      <c r="AL65" s="170"/>
      <c r="AM65" s="171"/>
      <c r="AN65" s="169"/>
      <c r="AO65" s="170"/>
      <c r="AP65" s="170"/>
      <c r="AQ65" s="170"/>
      <c r="AR65" s="170"/>
      <c r="AS65" s="170"/>
      <c r="AT65" s="171"/>
      <c r="AU65" s="169"/>
      <c r="AV65" s="170"/>
      <c r="AW65" s="171"/>
      <c r="AX65" s="1551"/>
      <c r="AY65" s="1552"/>
      <c r="AZ65" s="1552"/>
      <c r="BA65" s="1553"/>
      <c r="BB65" s="1536"/>
      <c r="BC65" s="1537"/>
      <c r="BD65" s="1537"/>
      <c r="BE65" s="1537"/>
      <c r="BF65" s="1538"/>
    </row>
    <row r="66" spans="1:73" ht="20.25" customHeight="1" thickBot="1" x14ac:dyDescent="0.45">
      <c r="B66" s="56"/>
      <c r="C66" s="115"/>
      <c r="D66" s="115"/>
      <c r="E66" s="115"/>
      <c r="F66" s="115"/>
      <c r="G66" s="1580" t="s">
        <v>130</v>
      </c>
      <c r="H66" s="1580"/>
      <c r="I66" s="1580"/>
      <c r="J66" s="1580"/>
      <c r="K66" s="1580"/>
      <c r="L66" s="1580"/>
      <c r="M66" s="1580"/>
      <c r="N66" s="1580"/>
      <c r="O66" s="1580"/>
      <c r="P66" s="1580"/>
      <c r="Q66" s="1580"/>
      <c r="R66" s="1581"/>
      <c r="S66" s="193" t="str">
        <f>IF(S65&lt;&gt;"",IF(S64&gt;15,((S64-15)/5+1)*S65,S65),"")</f>
        <v/>
      </c>
      <c r="T66" s="194" t="str">
        <f t="shared" ref="T66:AW66" si="3">IF(T65&lt;&gt;"",IF(T64&gt;15,((T64-15)/5+1)*T65,T65),"")</f>
        <v/>
      </c>
      <c r="U66" s="194" t="str">
        <f t="shared" si="3"/>
        <v/>
      </c>
      <c r="V66" s="194" t="str">
        <f t="shared" si="3"/>
        <v/>
      </c>
      <c r="W66" s="194" t="str">
        <f t="shared" si="3"/>
        <v/>
      </c>
      <c r="X66" s="194" t="str">
        <f t="shared" si="3"/>
        <v/>
      </c>
      <c r="Y66" s="195" t="str">
        <f t="shared" si="3"/>
        <v/>
      </c>
      <c r="Z66" s="193" t="str">
        <f t="shared" si="3"/>
        <v/>
      </c>
      <c r="AA66" s="194" t="str">
        <f t="shared" si="3"/>
        <v/>
      </c>
      <c r="AB66" s="194" t="str">
        <f t="shared" si="3"/>
        <v/>
      </c>
      <c r="AC66" s="194" t="str">
        <f t="shared" si="3"/>
        <v/>
      </c>
      <c r="AD66" s="194" t="str">
        <f t="shared" si="3"/>
        <v/>
      </c>
      <c r="AE66" s="194" t="str">
        <f t="shared" si="3"/>
        <v/>
      </c>
      <c r="AF66" s="195" t="str">
        <f t="shared" si="3"/>
        <v/>
      </c>
      <c r="AG66" s="193" t="str">
        <f t="shared" si="3"/>
        <v/>
      </c>
      <c r="AH66" s="194" t="str">
        <f t="shared" si="3"/>
        <v/>
      </c>
      <c r="AI66" s="194" t="str">
        <f t="shared" si="3"/>
        <v/>
      </c>
      <c r="AJ66" s="194" t="str">
        <f t="shared" si="3"/>
        <v/>
      </c>
      <c r="AK66" s="194" t="str">
        <f t="shared" si="3"/>
        <v/>
      </c>
      <c r="AL66" s="194" t="str">
        <f t="shared" si="3"/>
        <v/>
      </c>
      <c r="AM66" s="195" t="str">
        <f t="shared" si="3"/>
        <v/>
      </c>
      <c r="AN66" s="193" t="str">
        <f t="shared" si="3"/>
        <v/>
      </c>
      <c r="AO66" s="194" t="str">
        <f t="shared" si="3"/>
        <v/>
      </c>
      <c r="AP66" s="194" t="str">
        <f t="shared" si="3"/>
        <v/>
      </c>
      <c r="AQ66" s="194" t="str">
        <f t="shared" si="3"/>
        <v/>
      </c>
      <c r="AR66" s="194" t="str">
        <f t="shared" si="3"/>
        <v/>
      </c>
      <c r="AS66" s="194" t="str">
        <f t="shared" si="3"/>
        <v/>
      </c>
      <c r="AT66" s="195" t="str">
        <f t="shared" si="3"/>
        <v/>
      </c>
      <c r="AU66" s="190" t="str">
        <f t="shared" si="3"/>
        <v/>
      </c>
      <c r="AV66" s="191" t="str">
        <f t="shared" si="3"/>
        <v/>
      </c>
      <c r="AW66" s="192" t="str">
        <f t="shared" si="3"/>
        <v/>
      </c>
      <c r="AX66" s="1551"/>
      <c r="AY66" s="1552"/>
      <c r="AZ66" s="1552"/>
      <c r="BA66" s="1553"/>
      <c r="BB66" s="1536"/>
      <c r="BC66" s="1537"/>
      <c r="BD66" s="1537"/>
      <c r="BE66" s="1537"/>
      <c r="BF66" s="1538"/>
    </row>
    <row r="67" spans="1:73" ht="18.75" customHeight="1" x14ac:dyDescent="0.4">
      <c r="B67" s="1582" t="s">
        <v>131</v>
      </c>
      <c r="C67" s="1583"/>
      <c r="D67" s="1583"/>
      <c r="E67" s="1583"/>
      <c r="F67" s="1583"/>
      <c r="G67" s="1583"/>
      <c r="H67" s="1583"/>
      <c r="I67" s="1583"/>
      <c r="J67" s="1583"/>
      <c r="K67" s="1584"/>
      <c r="L67" s="1588" t="s">
        <v>50</v>
      </c>
      <c r="M67" s="1588"/>
      <c r="N67" s="1588"/>
      <c r="O67" s="1588"/>
      <c r="P67" s="1588"/>
      <c r="Q67" s="1588"/>
      <c r="R67" s="1589"/>
      <c r="S67" s="172" t="str">
        <f>IF($L67="","",IF(COUNTIFS($F$22:$F$60,$L67,S$22:S$60,"&gt;0")=0,"",COUNTIFS($F$22:$F$60,$L67,S$22:S$60,"&gt;0")))</f>
        <v/>
      </c>
      <c r="T67" s="173" t="str">
        <f t="shared" ref="T67:AW71" si="4">IF($L67="","",IF(COUNTIFS($F$22:$F$60,$L67,T$22:T$60,"&gt;0")=0,"",COUNTIFS($F$22:$F$60,$L67,T$22:T$60,"&gt;0")))</f>
        <v/>
      </c>
      <c r="U67" s="173" t="str">
        <f t="shared" si="4"/>
        <v/>
      </c>
      <c r="V67" s="173" t="str">
        <f t="shared" si="4"/>
        <v/>
      </c>
      <c r="W67" s="173" t="str">
        <f t="shared" si="4"/>
        <v/>
      </c>
      <c r="X67" s="173" t="str">
        <f t="shared" si="4"/>
        <v/>
      </c>
      <c r="Y67" s="174" t="str">
        <f t="shared" si="4"/>
        <v/>
      </c>
      <c r="Z67" s="175" t="str">
        <f t="shared" si="4"/>
        <v/>
      </c>
      <c r="AA67" s="173" t="str">
        <f t="shared" si="4"/>
        <v/>
      </c>
      <c r="AB67" s="173" t="str">
        <f t="shared" si="4"/>
        <v/>
      </c>
      <c r="AC67" s="173" t="str">
        <f t="shared" si="4"/>
        <v/>
      </c>
      <c r="AD67" s="173" t="str">
        <f t="shared" si="4"/>
        <v/>
      </c>
      <c r="AE67" s="173" t="str">
        <f t="shared" si="4"/>
        <v/>
      </c>
      <c r="AF67" s="174" t="str">
        <f t="shared" si="4"/>
        <v/>
      </c>
      <c r="AG67" s="173" t="str">
        <f t="shared" si="4"/>
        <v/>
      </c>
      <c r="AH67" s="173" t="str">
        <f t="shared" si="4"/>
        <v/>
      </c>
      <c r="AI67" s="173" t="str">
        <f t="shared" si="4"/>
        <v/>
      </c>
      <c r="AJ67" s="173" t="str">
        <f t="shared" si="4"/>
        <v/>
      </c>
      <c r="AK67" s="173" t="str">
        <f t="shared" si="4"/>
        <v/>
      </c>
      <c r="AL67" s="173" t="str">
        <f t="shared" si="4"/>
        <v/>
      </c>
      <c r="AM67" s="174" t="str">
        <f t="shared" si="4"/>
        <v/>
      </c>
      <c r="AN67" s="173" t="str">
        <f t="shared" si="4"/>
        <v/>
      </c>
      <c r="AO67" s="173" t="str">
        <f t="shared" si="4"/>
        <v/>
      </c>
      <c r="AP67" s="173" t="str">
        <f t="shared" si="4"/>
        <v/>
      </c>
      <c r="AQ67" s="173" t="str">
        <f t="shared" si="4"/>
        <v/>
      </c>
      <c r="AR67" s="173" t="str">
        <f t="shared" si="4"/>
        <v/>
      </c>
      <c r="AS67" s="173" t="str">
        <f t="shared" si="4"/>
        <v/>
      </c>
      <c r="AT67" s="174" t="str">
        <f t="shared" si="4"/>
        <v/>
      </c>
      <c r="AU67" s="173" t="str">
        <f t="shared" si="4"/>
        <v/>
      </c>
      <c r="AV67" s="173" t="str">
        <f t="shared" si="4"/>
        <v/>
      </c>
      <c r="AW67" s="174" t="str">
        <f t="shared" si="4"/>
        <v/>
      </c>
      <c r="AX67" s="1551"/>
      <c r="AY67" s="1552"/>
      <c r="AZ67" s="1552"/>
      <c r="BA67" s="1553"/>
      <c r="BB67" s="1536"/>
      <c r="BC67" s="1537"/>
      <c r="BD67" s="1537"/>
      <c r="BE67" s="1537"/>
      <c r="BF67" s="1538"/>
    </row>
    <row r="68" spans="1:73" ht="18.75" customHeight="1" x14ac:dyDescent="0.4">
      <c r="B68" s="1582"/>
      <c r="C68" s="1583"/>
      <c r="D68" s="1583"/>
      <c r="E68" s="1583"/>
      <c r="F68" s="1583"/>
      <c r="G68" s="1583"/>
      <c r="H68" s="1583"/>
      <c r="I68" s="1583"/>
      <c r="J68" s="1583"/>
      <c r="K68" s="1584"/>
      <c r="L68" s="1590" t="s">
        <v>5</v>
      </c>
      <c r="M68" s="1590"/>
      <c r="N68" s="1590"/>
      <c r="O68" s="1590"/>
      <c r="P68" s="1590"/>
      <c r="Q68" s="1590"/>
      <c r="R68" s="1591"/>
      <c r="S68" s="166" t="str">
        <f>IF($L68="","",IF(COUNTIFS($F$22:$F$60,$L68,S$22:S$60,"&gt;0")=0,"",COUNTIFS($F$22:$F$60,$L68,S$22:S$60,"&gt;0")))</f>
        <v/>
      </c>
      <c r="T68" s="167" t="str">
        <f t="shared" ref="T68:AH68" si="5">IF($L68="","",IF(COUNTIFS($F$22:$F$60,$L68,T$22:T$60,"&gt;0")=0,"",COUNTIFS($F$22:$F$60,$L68,T$22:T$60,"&gt;0")))</f>
        <v/>
      </c>
      <c r="U68" s="167" t="str">
        <f t="shared" si="5"/>
        <v/>
      </c>
      <c r="V68" s="167" t="str">
        <f t="shared" si="5"/>
        <v/>
      </c>
      <c r="W68" s="167" t="str">
        <f t="shared" si="5"/>
        <v/>
      </c>
      <c r="X68" s="167" t="str">
        <f t="shared" si="5"/>
        <v/>
      </c>
      <c r="Y68" s="168" t="str">
        <f t="shared" si="5"/>
        <v/>
      </c>
      <c r="Z68" s="176" t="str">
        <f t="shared" si="5"/>
        <v/>
      </c>
      <c r="AA68" s="167" t="str">
        <f t="shared" si="5"/>
        <v/>
      </c>
      <c r="AB68" s="167" t="str">
        <f t="shared" si="5"/>
        <v/>
      </c>
      <c r="AC68" s="167" t="str">
        <f t="shared" si="5"/>
        <v/>
      </c>
      <c r="AD68" s="167" t="str">
        <f t="shared" si="5"/>
        <v/>
      </c>
      <c r="AE68" s="167" t="str">
        <f t="shared" si="5"/>
        <v/>
      </c>
      <c r="AF68" s="168" t="str">
        <f t="shared" si="5"/>
        <v/>
      </c>
      <c r="AG68" s="167" t="str">
        <f t="shared" si="5"/>
        <v/>
      </c>
      <c r="AH68" s="167" t="str">
        <f t="shared" si="5"/>
        <v/>
      </c>
      <c r="AI68" s="167" t="str">
        <f t="shared" si="4"/>
        <v/>
      </c>
      <c r="AJ68" s="167" t="str">
        <f t="shared" si="4"/>
        <v/>
      </c>
      <c r="AK68" s="167" t="str">
        <f t="shared" si="4"/>
        <v/>
      </c>
      <c r="AL68" s="167" t="str">
        <f t="shared" si="4"/>
        <v/>
      </c>
      <c r="AM68" s="168" t="str">
        <f t="shared" si="4"/>
        <v/>
      </c>
      <c r="AN68" s="167" t="str">
        <f t="shared" si="4"/>
        <v/>
      </c>
      <c r="AO68" s="167" t="str">
        <f t="shared" si="4"/>
        <v/>
      </c>
      <c r="AP68" s="167" t="str">
        <f t="shared" si="4"/>
        <v/>
      </c>
      <c r="AQ68" s="167" t="str">
        <f t="shared" si="4"/>
        <v/>
      </c>
      <c r="AR68" s="167" t="str">
        <f t="shared" si="4"/>
        <v/>
      </c>
      <c r="AS68" s="167" t="str">
        <f t="shared" si="4"/>
        <v/>
      </c>
      <c r="AT68" s="168" t="str">
        <f t="shared" si="4"/>
        <v/>
      </c>
      <c r="AU68" s="167" t="str">
        <f t="shared" si="4"/>
        <v/>
      </c>
      <c r="AV68" s="167" t="str">
        <f t="shared" si="4"/>
        <v/>
      </c>
      <c r="AW68" s="168" t="str">
        <f t="shared" si="4"/>
        <v/>
      </c>
      <c r="AX68" s="1551"/>
      <c r="AY68" s="1552"/>
      <c r="AZ68" s="1552"/>
      <c r="BA68" s="1553"/>
      <c r="BB68" s="1536"/>
      <c r="BC68" s="1537"/>
      <c r="BD68" s="1537"/>
      <c r="BE68" s="1537"/>
      <c r="BF68" s="1538"/>
    </row>
    <row r="69" spans="1:73" ht="18.75" customHeight="1" x14ac:dyDescent="0.4">
      <c r="B69" s="1582"/>
      <c r="C69" s="1583"/>
      <c r="D69" s="1583"/>
      <c r="E69" s="1583"/>
      <c r="F69" s="1583"/>
      <c r="G69" s="1583"/>
      <c r="H69" s="1583"/>
      <c r="I69" s="1583"/>
      <c r="J69" s="1583"/>
      <c r="K69" s="1584"/>
      <c r="L69" s="1590" t="s">
        <v>51</v>
      </c>
      <c r="M69" s="1590"/>
      <c r="N69" s="1590"/>
      <c r="O69" s="1590"/>
      <c r="P69" s="1590"/>
      <c r="Q69" s="1590"/>
      <c r="R69" s="1591"/>
      <c r="S69" s="166" t="str">
        <f>IF($L69="","",IF(COUNTIFS($F$22:$F$60,$L69,S$22:S$60,"&gt;0")=0,"",COUNTIFS($F$22:$F$60,$L69,S$22:S$60,"&gt;0")))</f>
        <v/>
      </c>
      <c r="T69" s="167" t="str">
        <f t="shared" si="4"/>
        <v/>
      </c>
      <c r="U69" s="167" t="str">
        <f t="shared" si="4"/>
        <v/>
      </c>
      <c r="V69" s="167" t="str">
        <f t="shared" si="4"/>
        <v/>
      </c>
      <c r="W69" s="167" t="str">
        <f t="shared" si="4"/>
        <v/>
      </c>
      <c r="X69" s="167" t="str">
        <f>IF($L69="","",IF(COUNTIFS($F$22:$F$60,$L69,X$22:X$60,"&gt;0")=0,"",COUNTIFS($F$22:$F$60,$L69,X$22:X$60,"&gt;0")))</f>
        <v/>
      </c>
      <c r="Y69" s="168" t="str">
        <f t="shared" si="4"/>
        <v/>
      </c>
      <c r="Z69" s="176" t="str">
        <f t="shared" si="4"/>
        <v/>
      </c>
      <c r="AA69" s="167" t="str">
        <f t="shared" si="4"/>
        <v/>
      </c>
      <c r="AB69" s="167" t="str">
        <f t="shared" si="4"/>
        <v/>
      </c>
      <c r="AC69" s="167" t="str">
        <f t="shared" si="4"/>
        <v/>
      </c>
      <c r="AD69" s="167" t="str">
        <f t="shared" si="4"/>
        <v/>
      </c>
      <c r="AE69" s="167" t="str">
        <f t="shared" si="4"/>
        <v/>
      </c>
      <c r="AF69" s="168" t="str">
        <f t="shared" si="4"/>
        <v/>
      </c>
      <c r="AG69" s="167" t="str">
        <f t="shared" si="4"/>
        <v/>
      </c>
      <c r="AH69" s="167" t="str">
        <f t="shared" si="4"/>
        <v/>
      </c>
      <c r="AI69" s="167" t="str">
        <f t="shared" si="4"/>
        <v/>
      </c>
      <c r="AJ69" s="167" t="str">
        <f t="shared" si="4"/>
        <v/>
      </c>
      <c r="AK69" s="167" t="str">
        <f t="shared" si="4"/>
        <v/>
      </c>
      <c r="AL69" s="167" t="str">
        <f t="shared" si="4"/>
        <v/>
      </c>
      <c r="AM69" s="168" t="str">
        <f t="shared" si="4"/>
        <v/>
      </c>
      <c r="AN69" s="167" t="str">
        <f t="shared" si="4"/>
        <v/>
      </c>
      <c r="AO69" s="167" t="str">
        <f t="shared" si="4"/>
        <v/>
      </c>
      <c r="AP69" s="167" t="str">
        <f t="shared" si="4"/>
        <v/>
      </c>
      <c r="AQ69" s="167" t="str">
        <f t="shared" si="4"/>
        <v/>
      </c>
      <c r="AR69" s="167" t="str">
        <f t="shared" si="4"/>
        <v/>
      </c>
      <c r="AS69" s="167" t="str">
        <f t="shared" si="4"/>
        <v/>
      </c>
      <c r="AT69" s="168" t="str">
        <f t="shared" si="4"/>
        <v/>
      </c>
      <c r="AU69" s="167" t="str">
        <f t="shared" si="4"/>
        <v/>
      </c>
      <c r="AV69" s="167" t="str">
        <f t="shared" si="4"/>
        <v/>
      </c>
      <c r="AW69" s="168" t="str">
        <f t="shared" si="4"/>
        <v/>
      </c>
      <c r="AX69" s="1551"/>
      <c r="AY69" s="1552"/>
      <c r="AZ69" s="1552"/>
      <c r="BA69" s="1553"/>
      <c r="BB69" s="1536"/>
      <c r="BC69" s="1537"/>
      <c r="BD69" s="1537"/>
      <c r="BE69" s="1537"/>
      <c r="BF69" s="1538"/>
    </row>
    <row r="70" spans="1:73" ht="18.75" customHeight="1" x14ac:dyDescent="0.4">
      <c r="B70" s="1582"/>
      <c r="C70" s="1583"/>
      <c r="D70" s="1583"/>
      <c r="E70" s="1583"/>
      <c r="F70" s="1583"/>
      <c r="G70" s="1583"/>
      <c r="H70" s="1583"/>
      <c r="I70" s="1583"/>
      <c r="J70" s="1583"/>
      <c r="K70" s="1584"/>
      <c r="L70" s="1590" t="s">
        <v>52</v>
      </c>
      <c r="M70" s="1590"/>
      <c r="N70" s="1590"/>
      <c r="O70" s="1590"/>
      <c r="P70" s="1590"/>
      <c r="Q70" s="1590"/>
      <c r="R70" s="1591"/>
      <c r="S70" s="166" t="str">
        <f>IF($L70="","",IF(COUNTIFS($F$22:$F$60,$L70,S$22:S$60,"&gt;0")=0,"",COUNTIFS($F$22:$F$60,$L70,S$22:S$60,"&gt;0")))</f>
        <v/>
      </c>
      <c r="T70" s="167" t="str">
        <f t="shared" si="4"/>
        <v/>
      </c>
      <c r="U70" s="167" t="str">
        <f t="shared" si="4"/>
        <v/>
      </c>
      <c r="V70" s="167" t="str">
        <f t="shared" si="4"/>
        <v/>
      </c>
      <c r="W70" s="167" t="str">
        <f t="shared" si="4"/>
        <v/>
      </c>
      <c r="X70" s="167" t="str">
        <f t="shared" si="4"/>
        <v/>
      </c>
      <c r="Y70" s="168" t="str">
        <f t="shared" si="4"/>
        <v/>
      </c>
      <c r="Z70" s="176" t="str">
        <f t="shared" si="4"/>
        <v/>
      </c>
      <c r="AA70" s="167" t="str">
        <f t="shared" si="4"/>
        <v/>
      </c>
      <c r="AB70" s="167" t="str">
        <f t="shared" si="4"/>
        <v/>
      </c>
      <c r="AC70" s="167" t="str">
        <f t="shared" si="4"/>
        <v/>
      </c>
      <c r="AD70" s="167" t="str">
        <f t="shared" si="4"/>
        <v/>
      </c>
      <c r="AE70" s="167" t="str">
        <f t="shared" si="4"/>
        <v/>
      </c>
      <c r="AF70" s="168" t="str">
        <f t="shared" si="4"/>
        <v/>
      </c>
      <c r="AG70" s="167" t="str">
        <f t="shared" si="4"/>
        <v/>
      </c>
      <c r="AH70" s="167" t="str">
        <f t="shared" si="4"/>
        <v/>
      </c>
      <c r="AI70" s="167" t="str">
        <f t="shared" si="4"/>
        <v/>
      </c>
      <c r="AJ70" s="167" t="str">
        <f t="shared" si="4"/>
        <v/>
      </c>
      <c r="AK70" s="167" t="str">
        <f t="shared" si="4"/>
        <v/>
      </c>
      <c r="AL70" s="167" t="str">
        <f t="shared" si="4"/>
        <v/>
      </c>
      <c r="AM70" s="168" t="str">
        <f t="shared" si="4"/>
        <v/>
      </c>
      <c r="AN70" s="167" t="str">
        <f t="shared" si="4"/>
        <v/>
      </c>
      <c r="AO70" s="167" t="str">
        <f t="shared" si="4"/>
        <v/>
      </c>
      <c r="AP70" s="167" t="str">
        <f t="shared" si="4"/>
        <v/>
      </c>
      <c r="AQ70" s="167" t="str">
        <f t="shared" si="4"/>
        <v/>
      </c>
      <c r="AR70" s="167" t="str">
        <f t="shared" si="4"/>
        <v/>
      </c>
      <c r="AS70" s="167" t="str">
        <f t="shared" si="4"/>
        <v/>
      </c>
      <c r="AT70" s="168" t="str">
        <f t="shared" si="4"/>
        <v/>
      </c>
      <c r="AU70" s="167" t="str">
        <f t="shared" si="4"/>
        <v/>
      </c>
      <c r="AV70" s="167" t="str">
        <f t="shared" si="4"/>
        <v/>
      </c>
      <c r="AW70" s="168" t="str">
        <f t="shared" si="4"/>
        <v/>
      </c>
      <c r="AX70" s="1551"/>
      <c r="AY70" s="1552"/>
      <c r="AZ70" s="1552"/>
      <c r="BA70" s="1553"/>
      <c r="BB70" s="1536"/>
      <c r="BC70" s="1537"/>
      <c r="BD70" s="1537"/>
      <c r="BE70" s="1537"/>
      <c r="BF70" s="1538"/>
    </row>
    <row r="71" spans="1:73" ht="18.75" customHeight="1" thickBot="1" x14ac:dyDescent="0.45">
      <c r="B71" s="1585"/>
      <c r="C71" s="1586"/>
      <c r="D71" s="1586"/>
      <c r="E71" s="1586"/>
      <c r="F71" s="1586"/>
      <c r="G71" s="1586"/>
      <c r="H71" s="1586"/>
      <c r="I71" s="1586"/>
      <c r="J71" s="1586"/>
      <c r="K71" s="1587"/>
      <c r="L71" s="1592"/>
      <c r="M71" s="1592"/>
      <c r="N71" s="1592"/>
      <c r="O71" s="1592"/>
      <c r="P71" s="1592"/>
      <c r="Q71" s="1592"/>
      <c r="R71" s="1593"/>
      <c r="S71" s="177" t="str">
        <f>IF($L71="","",IF(COUNTIFS($F$22:$F$60,$L71,S$22:S$60,"&gt;0")=0,"",COUNTIFS($F$22:$F$60,$L71,S$22:S$60,"&gt;0")))</f>
        <v/>
      </c>
      <c r="T71" s="178" t="str">
        <f t="shared" si="4"/>
        <v/>
      </c>
      <c r="U71" s="178" t="str">
        <f t="shared" si="4"/>
        <v/>
      </c>
      <c r="V71" s="178" t="str">
        <f t="shared" si="4"/>
        <v/>
      </c>
      <c r="W71" s="178" t="str">
        <f t="shared" si="4"/>
        <v/>
      </c>
      <c r="X71" s="178" t="str">
        <f t="shared" si="4"/>
        <v/>
      </c>
      <c r="Y71" s="179" t="str">
        <f t="shared" si="4"/>
        <v/>
      </c>
      <c r="Z71" s="180" t="str">
        <f t="shared" si="4"/>
        <v/>
      </c>
      <c r="AA71" s="178" t="str">
        <f t="shared" si="4"/>
        <v/>
      </c>
      <c r="AB71" s="178" t="str">
        <f t="shared" si="4"/>
        <v/>
      </c>
      <c r="AC71" s="178" t="str">
        <f t="shared" si="4"/>
        <v/>
      </c>
      <c r="AD71" s="178" t="str">
        <f t="shared" si="4"/>
        <v/>
      </c>
      <c r="AE71" s="178" t="str">
        <f t="shared" si="4"/>
        <v/>
      </c>
      <c r="AF71" s="179" t="str">
        <f t="shared" si="4"/>
        <v/>
      </c>
      <c r="AG71" s="178" t="str">
        <f t="shared" si="4"/>
        <v/>
      </c>
      <c r="AH71" s="178" t="str">
        <f t="shared" si="4"/>
        <v/>
      </c>
      <c r="AI71" s="178" t="str">
        <f t="shared" si="4"/>
        <v/>
      </c>
      <c r="AJ71" s="178" t="str">
        <f t="shared" si="4"/>
        <v/>
      </c>
      <c r="AK71" s="178" t="str">
        <f t="shared" si="4"/>
        <v/>
      </c>
      <c r="AL71" s="178" t="str">
        <f t="shared" si="4"/>
        <v/>
      </c>
      <c r="AM71" s="179" t="str">
        <f t="shared" si="4"/>
        <v/>
      </c>
      <c r="AN71" s="178" t="str">
        <f t="shared" si="4"/>
        <v/>
      </c>
      <c r="AO71" s="178" t="str">
        <f t="shared" si="4"/>
        <v/>
      </c>
      <c r="AP71" s="178" t="str">
        <f t="shared" si="4"/>
        <v/>
      </c>
      <c r="AQ71" s="178" t="str">
        <f t="shared" si="4"/>
        <v/>
      </c>
      <c r="AR71" s="178" t="str">
        <f t="shared" si="4"/>
        <v/>
      </c>
      <c r="AS71" s="178" t="str">
        <f t="shared" si="4"/>
        <v/>
      </c>
      <c r="AT71" s="179" t="str">
        <f t="shared" si="4"/>
        <v/>
      </c>
      <c r="AU71" s="178" t="str">
        <f t="shared" si="4"/>
        <v/>
      </c>
      <c r="AV71" s="178" t="str">
        <f t="shared" si="4"/>
        <v/>
      </c>
      <c r="AW71" s="179" t="str">
        <f t="shared" si="4"/>
        <v/>
      </c>
      <c r="AX71" s="1554"/>
      <c r="AY71" s="1555"/>
      <c r="AZ71" s="1555"/>
      <c r="BA71" s="1556"/>
      <c r="BB71" s="1539"/>
      <c r="BC71" s="1540"/>
      <c r="BD71" s="1540"/>
      <c r="BE71" s="1540"/>
      <c r="BF71" s="1541"/>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 type="list" allowBlank="1" showInputMessage="1" sqref="AP1:BE1" xr:uid="{00000000-0002-0000-0000-000008000000}">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0F9E9-D321-4E36-8908-0DE959D57D36}">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665</v>
      </c>
    </row>
    <row r="2" spans="2:23" x14ac:dyDescent="0.4">
      <c r="B2" s="83" t="s">
        <v>59</v>
      </c>
      <c r="E2" s="84"/>
      <c r="I2" s="85"/>
    </row>
    <row r="3" spans="2:23" x14ac:dyDescent="0.4">
      <c r="B3" s="85" t="s">
        <v>95</v>
      </c>
      <c r="E3" s="84" t="s">
        <v>99</v>
      </c>
      <c r="I3" s="85"/>
    </row>
    <row r="4" spans="2:23" x14ac:dyDescent="0.4">
      <c r="B4" s="83"/>
      <c r="E4" s="1720" t="s">
        <v>42</v>
      </c>
      <c r="F4" s="1720"/>
      <c r="G4" s="1720"/>
      <c r="H4" s="1720"/>
      <c r="I4" s="1720"/>
      <c r="J4" s="1720"/>
      <c r="K4" s="1720"/>
      <c r="M4" s="1720" t="s">
        <v>41</v>
      </c>
      <c r="N4" s="1720"/>
      <c r="O4" s="1720"/>
      <c r="Q4" s="1720" t="s">
        <v>71</v>
      </c>
      <c r="R4" s="1720"/>
      <c r="S4" s="1720"/>
      <c r="T4" s="1720"/>
      <c r="U4" s="1720"/>
      <c r="W4" s="1720" t="s">
        <v>98</v>
      </c>
    </row>
    <row r="5" spans="2:23" x14ac:dyDescent="0.4">
      <c r="B5" s="81" t="s">
        <v>72</v>
      </c>
      <c r="C5" s="81" t="s">
        <v>6</v>
      </c>
      <c r="E5" s="81" t="s">
        <v>94</v>
      </c>
      <c r="F5" s="81"/>
      <c r="G5" s="81" t="s">
        <v>93</v>
      </c>
      <c r="I5" s="81" t="s">
        <v>60</v>
      </c>
      <c r="K5" s="81" t="s">
        <v>42</v>
      </c>
      <c r="M5" s="81" t="s">
        <v>96</v>
      </c>
      <c r="O5" s="81" t="s">
        <v>97</v>
      </c>
      <c r="Q5" s="81" t="s">
        <v>96</v>
      </c>
      <c r="S5" s="81" t="s">
        <v>97</v>
      </c>
      <c r="U5" s="81" t="s">
        <v>42</v>
      </c>
      <c r="W5" s="1720"/>
    </row>
    <row r="6" spans="2:23" x14ac:dyDescent="0.4">
      <c r="B6" s="81">
        <v>1</v>
      </c>
      <c r="C6" s="78" t="s">
        <v>24</v>
      </c>
      <c r="D6" s="81" t="s">
        <v>62</v>
      </c>
      <c r="E6" s="77">
        <v>0.375</v>
      </c>
      <c r="F6" s="81" t="s">
        <v>2</v>
      </c>
      <c r="G6" s="77">
        <v>0.75</v>
      </c>
      <c r="H6" s="82" t="s">
        <v>64</v>
      </c>
      <c r="I6" s="77">
        <v>4.1666666666666664E-2</v>
      </c>
      <c r="J6" s="82" t="s">
        <v>56</v>
      </c>
      <c r="K6" s="460">
        <f t="shared" ref="K6:K8" si="0">(G6-E6-I6)*24</f>
        <v>8</v>
      </c>
      <c r="M6" s="77">
        <v>0.39583333333333331</v>
      </c>
      <c r="N6" s="81" t="s">
        <v>2</v>
      </c>
      <c r="O6" s="77">
        <v>0.6875</v>
      </c>
      <c r="Q6" s="76">
        <f>IF(E6&lt;M6,M6,E6)</f>
        <v>0.39583333333333331</v>
      </c>
      <c r="R6" s="81" t="s">
        <v>2</v>
      </c>
      <c r="S6" s="76">
        <f t="shared" ref="S6:S8" si="1">IF(G6&gt;O6,O6,G6)</f>
        <v>0.6875</v>
      </c>
      <c r="U6" s="86">
        <f t="shared" ref="U6:U8" si="2">(S6-Q6)*24</f>
        <v>7</v>
      </c>
      <c r="W6" s="91"/>
    </row>
    <row r="7" spans="2:23" x14ac:dyDescent="0.4">
      <c r="B7" s="81">
        <v>2</v>
      </c>
      <c r="C7" s="78" t="s">
        <v>27</v>
      </c>
      <c r="D7" s="81" t="s">
        <v>62</v>
      </c>
      <c r="E7" s="77"/>
      <c r="F7" s="81" t="s">
        <v>2</v>
      </c>
      <c r="G7" s="77"/>
      <c r="H7" s="82" t="s">
        <v>64</v>
      </c>
      <c r="I7" s="77">
        <v>0</v>
      </c>
      <c r="J7" s="82" t="s">
        <v>56</v>
      </c>
      <c r="K7" s="460">
        <f t="shared" si="0"/>
        <v>0</v>
      </c>
      <c r="M7" s="77"/>
      <c r="N7" s="81" t="s">
        <v>2</v>
      </c>
      <c r="O7" s="77"/>
      <c r="Q7" s="76">
        <f t="shared" ref="Q7:Q8" si="3">IF(E7&lt;M7,M7,E7)</f>
        <v>0</v>
      </c>
      <c r="R7" s="81" t="s">
        <v>2</v>
      </c>
      <c r="S7" s="76">
        <f t="shared" si="1"/>
        <v>0</v>
      </c>
      <c r="U7" s="86">
        <f t="shared" si="2"/>
        <v>0</v>
      </c>
      <c r="W7" s="91"/>
    </row>
    <row r="8" spans="2:23" x14ac:dyDescent="0.4">
      <c r="B8" s="81">
        <v>3</v>
      </c>
      <c r="C8" s="78" t="s">
        <v>25</v>
      </c>
      <c r="D8" s="81" t="s">
        <v>62</v>
      </c>
      <c r="E8" s="77"/>
      <c r="F8" s="81" t="s">
        <v>2</v>
      </c>
      <c r="G8" s="77"/>
      <c r="H8" s="82" t="s">
        <v>64</v>
      </c>
      <c r="I8" s="77">
        <v>0</v>
      </c>
      <c r="J8" s="82" t="s">
        <v>56</v>
      </c>
      <c r="K8" s="460">
        <f t="shared" si="0"/>
        <v>0</v>
      </c>
      <c r="M8" s="77"/>
      <c r="N8" s="81" t="s">
        <v>2</v>
      </c>
      <c r="O8" s="77"/>
      <c r="Q8" s="76">
        <f t="shared" si="3"/>
        <v>0</v>
      </c>
      <c r="R8" s="81" t="s">
        <v>2</v>
      </c>
      <c r="S8" s="76">
        <f t="shared" si="1"/>
        <v>0</v>
      </c>
      <c r="U8" s="86">
        <f t="shared" si="2"/>
        <v>0</v>
      </c>
      <c r="W8" s="91"/>
    </row>
    <row r="9" spans="2:23" x14ac:dyDescent="0.4">
      <c r="B9" s="81">
        <v>4</v>
      </c>
      <c r="C9" s="78" t="s">
        <v>31</v>
      </c>
      <c r="D9" s="81" t="s">
        <v>62</v>
      </c>
      <c r="E9" s="77"/>
      <c r="F9" s="81" t="s">
        <v>2</v>
      </c>
      <c r="G9" s="77"/>
      <c r="H9" s="82" t="s">
        <v>64</v>
      </c>
      <c r="I9" s="77">
        <v>0</v>
      </c>
      <c r="J9" s="82" t="s">
        <v>56</v>
      </c>
      <c r="K9" s="460">
        <f>(G9-E9-I9)*24</f>
        <v>0</v>
      </c>
      <c r="M9" s="77"/>
      <c r="N9" s="81" t="s">
        <v>2</v>
      </c>
      <c r="O9" s="77"/>
      <c r="Q9" s="76">
        <f>IF(E9&lt;M9,M9,E9)</f>
        <v>0</v>
      </c>
      <c r="R9" s="81" t="s">
        <v>2</v>
      </c>
      <c r="S9" s="76">
        <f>IF(G9&gt;O9,O9,G9)</f>
        <v>0</v>
      </c>
      <c r="U9" s="86">
        <f>(S9-Q9)*24</f>
        <v>0</v>
      </c>
      <c r="W9" s="91"/>
    </row>
    <row r="10" spans="2:23" x14ac:dyDescent="0.4">
      <c r="B10" s="81">
        <v>5</v>
      </c>
      <c r="C10" s="78" t="s">
        <v>28</v>
      </c>
      <c r="D10" s="81" t="s">
        <v>62</v>
      </c>
      <c r="E10" s="77"/>
      <c r="F10" s="81" t="s">
        <v>2</v>
      </c>
      <c r="G10" s="77"/>
      <c r="H10" s="82" t="s">
        <v>64</v>
      </c>
      <c r="I10" s="77">
        <v>0</v>
      </c>
      <c r="J10" s="82" t="s">
        <v>56</v>
      </c>
      <c r="K10" s="460">
        <f>(G10-E10-I10)*24</f>
        <v>0</v>
      </c>
      <c r="M10" s="77"/>
      <c r="N10" s="81" t="s">
        <v>2</v>
      </c>
      <c r="O10" s="77"/>
      <c r="Q10" s="76">
        <f t="shared" ref="Q10:Q25" si="4">IF(E10&lt;M10,M10,E10)</f>
        <v>0</v>
      </c>
      <c r="R10" s="81" t="s">
        <v>2</v>
      </c>
      <c r="S10" s="76">
        <f t="shared" ref="S10:S25" si="5">IF(G10&gt;O10,O10,G10)</f>
        <v>0</v>
      </c>
      <c r="U10" s="86">
        <f t="shared" ref="U10:U25" si="6">(S10-Q10)*24</f>
        <v>0</v>
      </c>
      <c r="W10" s="91"/>
    </row>
    <row r="11" spans="2:23" x14ac:dyDescent="0.4">
      <c r="B11" s="81">
        <v>6</v>
      </c>
      <c r="C11" s="78" t="s">
        <v>29</v>
      </c>
      <c r="D11" s="81" t="s">
        <v>62</v>
      </c>
      <c r="E11" s="77"/>
      <c r="F11" s="81" t="s">
        <v>2</v>
      </c>
      <c r="G11" s="77"/>
      <c r="H11" s="82" t="s">
        <v>64</v>
      </c>
      <c r="I11" s="77">
        <v>0</v>
      </c>
      <c r="J11" s="82" t="s">
        <v>56</v>
      </c>
      <c r="K11" s="460">
        <f t="shared" ref="K11:K25" si="7">(G11-E11-I11)*24</f>
        <v>0</v>
      </c>
      <c r="M11" s="77"/>
      <c r="N11" s="81" t="s">
        <v>2</v>
      </c>
      <c r="O11" s="77"/>
      <c r="Q11" s="76">
        <f t="shared" si="4"/>
        <v>0</v>
      </c>
      <c r="R11" s="81" t="s">
        <v>2</v>
      </c>
      <c r="S11" s="76">
        <f t="shared" si="5"/>
        <v>0</v>
      </c>
      <c r="U11" s="86">
        <f t="shared" si="6"/>
        <v>0</v>
      </c>
      <c r="W11" s="91"/>
    </row>
    <row r="12" spans="2:23" x14ac:dyDescent="0.4">
      <c r="B12" s="81">
        <v>7</v>
      </c>
      <c r="C12" s="78" t="s">
        <v>32</v>
      </c>
      <c r="D12" s="81" t="s">
        <v>62</v>
      </c>
      <c r="E12" s="77"/>
      <c r="F12" s="81" t="s">
        <v>2</v>
      </c>
      <c r="G12" s="77"/>
      <c r="H12" s="82" t="s">
        <v>64</v>
      </c>
      <c r="I12" s="77">
        <v>0</v>
      </c>
      <c r="J12" s="82" t="s">
        <v>56</v>
      </c>
      <c r="K12" s="460">
        <f t="shared" si="7"/>
        <v>0</v>
      </c>
      <c r="M12" s="77"/>
      <c r="N12" s="81" t="s">
        <v>2</v>
      </c>
      <c r="O12" s="77"/>
      <c r="Q12" s="76">
        <f t="shared" si="4"/>
        <v>0</v>
      </c>
      <c r="R12" s="81" t="s">
        <v>2</v>
      </c>
      <c r="S12" s="76">
        <f t="shared" si="5"/>
        <v>0</v>
      </c>
      <c r="U12" s="86">
        <f t="shared" si="6"/>
        <v>0</v>
      </c>
      <c r="W12" s="91"/>
    </row>
    <row r="13" spans="2:23" x14ac:dyDescent="0.4">
      <c r="B13" s="81">
        <v>8</v>
      </c>
      <c r="C13" s="78" t="s">
        <v>26</v>
      </c>
      <c r="D13" s="81" t="s">
        <v>62</v>
      </c>
      <c r="E13" s="77"/>
      <c r="F13" s="81" t="s">
        <v>2</v>
      </c>
      <c r="G13" s="77"/>
      <c r="H13" s="82" t="s">
        <v>64</v>
      </c>
      <c r="I13" s="77">
        <v>0</v>
      </c>
      <c r="J13" s="82" t="s">
        <v>56</v>
      </c>
      <c r="K13" s="460">
        <f t="shared" si="7"/>
        <v>0</v>
      </c>
      <c r="M13" s="77"/>
      <c r="N13" s="81" t="s">
        <v>2</v>
      </c>
      <c r="O13" s="77"/>
      <c r="Q13" s="76">
        <f t="shared" si="4"/>
        <v>0</v>
      </c>
      <c r="R13" s="81" t="s">
        <v>2</v>
      </c>
      <c r="S13" s="76">
        <f t="shared" si="5"/>
        <v>0</v>
      </c>
      <c r="U13" s="86">
        <f t="shared" si="6"/>
        <v>0</v>
      </c>
      <c r="W13" s="91"/>
    </row>
    <row r="14" spans="2:23" x14ac:dyDescent="0.4">
      <c r="B14" s="81">
        <v>9</v>
      </c>
      <c r="C14" s="78" t="s">
        <v>33</v>
      </c>
      <c r="D14" s="81" t="s">
        <v>62</v>
      </c>
      <c r="E14" s="77"/>
      <c r="F14" s="81" t="s">
        <v>2</v>
      </c>
      <c r="G14" s="77"/>
      <c r="H14" s="82" t="s">
        <v>64</v>
      </c>
      <c r="I14" s="77">
        <v>0</v>
      </c>
      <c r="J14" s="82" t="s">
        <v>56</v>
      </c>
      <c r="K14" s="460">
        <f t="shared" si="7"/>
        <v>0</v>
      </c>
      <c r="M14" s="77"/>
      <c r="N14" s="81" t="s">
        <v>2</v>
      </c>
      <c r="O14" s="77"/>
      <c r="Q14" s="76">
        <f t="shared" si="4"/>
        <v>0</v>
      </c>
      <c r="R14" s="81" t="s">
        <v>2</v>
      </c>
      <c r="S14" s="76">
        <f t="shared" si="5"/>
        <v>0</v>
      </c>
      <c r="U14" s="86">
        <f t="shared" si="6"/>
        <v>0</v>
      </c>
      <c r="W14" s="91"/>
    </row>
    <row r="15" spans="2:23" x14ac:dyDescent="0.4">
      <c r="B15" s="81">
        <v>10</v>
      </c>
      <c r="C15" s="78" t="s">
        <v>34</v>
      </c>
      <c r="D15" s="81" t="s">
        <v>62</v>
      </c>
      <c r="E15" s="77"/>
      <c r="F15" s="81" t="s">
        <v>2</v>
      </c>
      <c r="G15" s="77"/>
      <c r="H15" s="82" t="s">
        <v>64</v>
      </c>
      <c r="I15" s="77">
        <v>0</v>
      </c>
      <c r="J15" s="82" t="s">
        <v>56</v>
      </c>
      <c r="K15" s="460">
        <f t="shared" si="7"/>
        <v>0</v>
      </c>
      <c r="M15" s="77"/>
      <c r="N15" s="81" t="s">
        <v>2</v>
      </c>
      <c r="O15" s="77"/>
      <c r="Q15" s="76">
        <f t="shared" si="4"/>
        <v>0</v>
      </c>
      <c r="R15" s="81" t="s">
        <v>2</v>
      </c>
      <c r="S15" s="76">
        <f>IF(G15&gt;O15,O15,G15)</f>
        <v>0</v>
      </c>
      <c r="U15" s="86">
        <f t="shared" si="6"/>
        <v>0</v>
      </c>
      <c r="W15" s="91"/>
    </row>
    <row r="16" spans="2:23" x14ac:dyDescent="0.4">
      <c r="B16" s="81">
        <v>11</v>
      </c>
      <c r="C16" s="78" t="s">
        <v>35</v>
      </c>
      <c r="D16" s="81" t="s">
        <v>62</v>
      </c>
      <c r="E16" s="77"/>
      <c r="F16" s="81" t="s">
        <v>2</v>
      </c>
      <c r="G16" s="77"/>
      <c r="H16" s="82" t="s">
        <v>64</v>
      </c>
      <c r="I16" s="77">
        <v>0</v>
      </c>
      <c r="J16" s="82" t="s">
        <v>56</v>
      </c>
      <c r="K16" s="460">
        <f t="shared" si="7"/>
        <v>0</v>
      </c>
      <c r="M16" s="77"/>
      <c r="N16" s="81" t="s">
        <v>2</v>
      </c>
      <c r="O16" s="77"/>
      <c r="Q16" s="76">
        <f t="shared" si="4"/>
        <v>0</v>
      </c>
      <c r="R16" s="81" t="s">
        <v>2</v>
      </c>
      <c r="S16" s="76">
        <f t="shared" si="5"/>
        <v>0</v>
      </c>
      <c r="U16" s="86">
        <f t="shared" si="6"/>
        <v>0</v>
      </c>
      <c r="W16" s="91"/>
    </row>
    <row r="17" spans="2:23" x14ac:dyDescent="0.4">
      <c r="B17" s="81">
        <v>12</v>
      </c>
      <c r="C17" s="78" t="s">
        <v>36</v>
      </c>
      <c r="D17" s="81" t="s">
        <v>62</v>
      </c>
      <c r="E17" s="77"/>
      <c r="F17" s="81" t="s">
        <v>2</v>
      </c>
      <c r="G17" s="77"/>
      <c r="H17" s="82" t="s">
        <v>64</v>
      </c>
      <c r="I17" s="77">
        <v>0</v>
      </c>
      <c r="J17" s="82" t="s">
        <v>56</v>
      </c>
      <c r="K17" s="460">
        <f t="shared" si="7"/>
        <v>0</v>
      </c>
      <c r="M17" s="77"/>
      <c r="N17" s="81" t="s">
        <v>2</v>
      </c>
      <c r="O17" s="77"/>
      <c r="Q17" s="76">
        <f t="shared" si="4"/>
        <v>0</v>
      </c>
      <c r="R17" s="81" t="s">
        <v>2</v>
      </c>
      <c r="S17" s="76">
        <f t="shared" si="5"/>
        <v>0</v>
      </c>
      <c r="U17" s="86">
        <f t="shared" si="6"/>
        <v>0</v>
      </c>
      <c r="W17" s="91"/>
    </row>
    <row r="18" spans="2:23" x14ac:dyDescent="0.4">
      <c r="B18" s="81">
        <v>13</v>
      </c>
      <c r="C18" s="78" t="s">
        <v>37</v>
      </c>
      <c r="D18" s="81" t="s">
        <v>62</v>
      </c>
      <c r="E18" s="77"/>
      <c r="F18" s="81" t="s">
        <v>2</v>
      </c>
      <c r="G18" s="77"/>
      <c r="H18" s="82" t="s">
        <v>64</v>
      </c>
      <c r="I18" s="77">
        <v>0</v>
      </c>
      <c r="J18" s="82" t="s">
        <v>56</v>
      </c>
      <c r="K18" s="460">
        <f t="shared" si="7"/>
        <v>0</v>
      </c>
      <c r="M18" s="77"/>
      <c r="N18" s="81" t="s">
        <v>2</v>
      </c>
      <c r="O18" s="77"/>
      <c r="Q18" s="76">
        <f t="shared" si="4"/>
        <v>0</v>
      </c>
      <c r="R18" s="81" t="s">
        <v>2</v>
      </c>
      <c r="S18" s="76">
        <f t="shared" si="5"/>
        <v>0</v>
      </c>
      <c r="U18" s="86">
        <f t="shared" si="6"/>
        <v>0</v>
      </c>
      <c r="W18" s="91"/>
    </row>
    <row r="19" spans="2:23" x14ac:dyDescent="0.4">
      <c r="B19" s="81">
        <v>14</v>
      </c>
      <c r="C19" s="78" t="s">
        <v>38</v>
      </c>
      <c r="D19" s="81" t="s">
        <v>62</v>
      </c>
      <c r="E19" s="77"/>
      <c r="F19" s="81" t="s">
        <v>2</v>
      </c>
      <c r="G19" s="77"/>
      <c r="H19" s="82" t="s">
        <v>64</v>
      </c>
      <c r="I19" s="77">
        <v>0</v>
      </c>
      <c r="J19" s="82" t="s">
        <v>56</v>
      </c>
      <c r="K19" s="460">
        <f t="shared" si="7"/>
        <v>0</v>
      </c>
      <c r="M19" s="77"/>
      <c r="N19" s="81" t="s">
        <v>2</v>
      </c>
      <c r="O19" s="77"/>
      <c r="Q19" s="76">
        <f t="shared" si="4"/>
        <v>0</v>
      </c>
      <c r="R19" s="81" t="s">
        <v>2</v>
      </c>
      <c r="S19" s="76">
        <f t="shared" si="5"/>
        <v>0</v>
      </c>
      <c r="U19" s="86">
        <f t="shared" si="6"/>
        <v>0</v>
      </c>
      <c r="W19" s="91"/>
    </row>
    <row r="20" spans="2:23" x14ac:dyDescent="0.4">
      <c r="B20" s="81">
        <v>15</v>
      </c>
      <c r="C20" s="78" t="s">
        <v>30</v>
      </c>
      <c r="D20" s="81" t="s">
        <v>62</v>
      </c>
      <c r="E20" s="77"/>
      <c r="F20" s="81" t="s">
        <v>2</v>
      </c>
      <c r="G20" s="77"/>
      <c r="H20" s="82" t="s">
        <v>64</v>
      </c>
      <c r="I20" s="77">
        <v>0</v>
      </c>
      <c r="J20" s="82" t="s">
        <v>56</v>
      </c>
      <c r="K20" s="87">
        <f t="shared" si="7"/>
        <v>0</v>
      </c>
      <c r="M20" s="77"/>
      <c r="N20" s="81" t="s">
        <v>2</v>
      </c>
      <c r="O20" s="77"/>
      <c r="Q20" s="76">
        <f t="shared" si="4"/>
        <v>0</v>
      </c>
      <c r="R20" s="81" t="s">
        <v>2</v>
      </c>
      <c r="S20" s="76">
        <f t="shared" si="5"/>
        <v>0</v>
      </c>
      <c r="U20" s="86">
        <f t="shared" si="6"/>
        <v>0</v>
      </c>
      <c r="W20" s="91"/>
    </row>
    <row r="21" spans="2:23" x14ac:dyDescent="0.4">
      <c r="B21" s="81">
        <v>16</v>
      </c>
      <c r="C21" s="78" t="s">
        <v>45</v>
      </c>
      <c r="D21" s="81" t="s">
        <v>62</v>
      </c>
      <c r="E21" s="77"/>
      <c r="F21" s="81" t="s">
        <v>2</v>
      </c>
      <c r="G21" s="77"/>
      <c r="H21" s="82" t="s">
        <v>64</v>
      </c>
      <c r="I21" s="77">
        <v>0</v>
      </c>
      <c r="J21" s="82" t="s">
        <v>56</v>
      </c>
      <c r="K21" s="460">
        <f t="shared" si="7"/>
        <v>0</v>
      </c>
      <c r="M21" s="77"/>
      <c r="N21" s="81" t="s">
        <v>2</v>
      </c>
      <c r="O21" s="77"/>
      <c r="Q21" s="76">
        <f t="shared" si="4"/>
        <v>0</v>
      </c>
      <c r="R21" s="81" t="s">
        <v>2</v>
      </c>
      <c r="S21" s="76">
        <f t="shared" si="5"/>
        <v>0</v>
      </c>
      <c r="U21" s="86">
        <f t="shared" si="6"/>
        <v>0</v>
      </c>
      <c r="W21" s="91"/>
    </row>
    <row r="22" spans="2:23" x14ac:dyDescent="0.4">
      <c r="B22" s="81">
        <v>17</v>
      </c>
      <c r="C22" s="78" t="s">
        <v>46</v>
      </c>
      <c r="D22" s="81" t="s">
        <v>62</v>
      </c>
      <c r="E22" s="77"/>
      <c r="F22" s="81" t="s">
        <v>2</v>
      </c>
      <c r="G22" s="77"/>
      <c r="H22" s="82" t="s">
        <v>64</v>
      </c>
      <c r="I22" s="77">
        <v>0</v>
      </c>
      <c r="J22" s="82" t="s">
        <v>56</v>
      </c>
      <c r="K22" s="460">
        <f t="shared" si="7"/>
        <v>0</v>
      </c>
      <c r="M22" s="77"/>
      <c r="N22" s="81" t="s">
        <v>2</v>
      </c>
      <c r="O22" s="77"/>
      <c r="Q22" s="76">
        <f t="shared" si="4"/>
        <v>0</v>
      </c>
      <c r="R22" s="81" t="s">
        <v>2</v>
      </c>
      <c r="S22" s="76">
        <f t="shared" si="5"/>
        <v>0</v>
      </c>
      <c r="U22" s="86">
        <f t="shared" si="6"/>
        <v>0</v>
      </c>
      <c r="W22" s="91"/>
    </row>
    <row r="23" spans="2:23" x14ac:dyDescent="0.4">
      <c r="B23" s="81">
        <v>18</v>
      </c>
      <c r="C23" s="78" t="s">
        <v>47</v>
      </c>
      <c r="D23" s="81" t="s">
        <v>62</v>
      </c>
      <c r="E23" s="77"/>
      <c r="F23" s="81" t="s">
        <v>2</v>
      </c>
      <c r="G23" s="77"/>
      <c r="H23" s="82" t="s">
        <v>64</v>
      </c>
      <c r="I23" s="77">
        <v>0</v>
      </c>
      <c r="J23" s="82" t="s">
        <v>56</v>
      </c>
      <c r="K23" s="460">
        <f t="shared" si="7"/>
        <v>0</v>
      </c>
      <c r="M23" s="77"/>
      <c r="N23" s="81" t="s">
        <v>2</v>
      </c>
      <c r="O23" s="77"/>
      <c r="Q23" s="76">
        <f t="shared" si="4"/>
        <v>0</v>
      </c>
      <c r="R23" s="81" t="s">
        <v>2</v>
      </c>
      <c r="S23" s="76">
        <f t="shared" si="5"/>
        <v>0</v>
      </c>
      <c r="U23" s="86">
        <f t="shared" si="6"/>
        <v>0</v>
      </c>
      <c r="W23" s="91"/>
    </row>
    <row r="24" spans="2:23" x14ac:dyDescent="0.4">
      <c r="B24" s="81">
        <v>19</v>
      </c>
      <c r="C24" s="78" t="s">
        <v>65</v>
      </c>
      <c r="D24" s="81" t="s">
        <v>62</v>
      </c>
      <c r="E24" s="77"/>
      <c r="F24" s="81" t="s">
        <v>2</v>
      </c>
      <c r="G24" s="77"/>
      <c r="H24" s="82" t="s">
        <v>64</v>
      </c>
      <c r="I24" s="77">
        <v>0</v>
      </c>
      <c r="J24" s="82" t="s">
        <v>56</v>
      </c>
      <c r="K24" s="460">
        <f t="shared" si="7"/>
        <v>0</v>
      </c>
      <c r="M24" s="77"/>
      <c r="N24" s="81" t="s">
        <v>2</v>
      </c>
      <c r="O24" s="77"/>
      <c r="Q24" s="76">
        <f t="shared" si="4"/>
        <v>0</v>
      </c>
      <c r="R24" s="81" t="s">
        <v>2</v>
      </c>
      <c r="S24" s="76">
        <f t="shared" si="5"/>
        <v>0</v>
      </c>
      <c r="U24" s="86">
        <f t="shared" si="6"/>
        <v>0</v>
      </c>
      <c r="W24" s="91"/>
    </row>
    <row r="25" spans="2:23" x14ac:dyDescent="0.4">
      <c r="B25" s="81">
        <v>20</v>
      </c>
      <c r="C25" s="78" t="s">
        <v>66</v>
      </c>
      <c r="D25" s="81" t="s">
        <v>62</v>
      </c>
      <c r="E25" s="77"/>
      <c r="F25" s="81" t="s">
        <v>2</v>
      </c>
      <c r="G25" s="77"/>
      <c r="H25" s="82" t="s">
        <v>64</v>
      </c>
      <c r="I25" s="77">
        <v>0</v>
      </c>
      <c r="J25" s="82" t="s">
        <v>56</v>
      </c>
      <c r="K25" s="460">
        <f t="shared" si="7"/>
        <v>0</v>
      </c>
      <c r="M25" s="77"/>
      <c r="N25" s="81" t="s">
        <v>2</v>
      </c>
      <c r="O25" s="77"/>
      <c r="Q25" s="76">
        <f t="shared" si="4"/>
        <v>0</v>
      </c>
      <c r="R25" s="81" t="s">
        <v>2</v>
      </c>
      <c r="S25" s="76">
        <f t="shared" si="5"/>
        <v>0</v>
      </c>
      <c r="U25" s="86">
        <f t="shared" si="6"/>
        <v>0</v>
      </c>
      <c r="W25" s="91"/>
    </row>
    <row r="26" spans="2:23" x14ac:dyDescent="0.4">
      <c r="B26" s="81">
        <v>21</v>
      </c>
      <c r="C26" s="78" t="s">
        <v>67</v>
      </c>
      <c r="D26" s="81" t="s">
        <v>62</v>
      </c>
      <c r="E26" s="88"/>
      <c r="F26" s="81" t="s">
        <v>2</v>
      </c>
      <c r="G26" s="88"/>
      <c r="H26" s="82" t="s">
        <v>64</v>
      </c>
      <c r="I26" s="88"/>
      <c r="J26" s="82" t="s">
        <v>56</v>
      </c>
      <c r="K26" s="78">
        <v>1</v>
      </c>
      <c r="M26" s="460"/>
      <c r="N26" s="81" t="s">
        <v>2</v>
      </c>
      <c r="O26" s="460"/>
      <c r="Q26" s="460"/>
      <c r="R26" s="81" t="s">
        <v>2</v>
      </c>
      <c r="S26" s="460"/>
      <c r="U26" s="78">
        <v>1</v>
      </c>
      <c r="W26" s="91"/>
    </row>
    <row r="27" spans="2:23" x14ac:dyDescent="0.4">
      <c r="B27" s="81">
        <v>22</v>
      </c>
      <c r="C27" s="78" t="s">
        <v>68</v>
      </c>
      <c r="D27" s="81" t="s">
        <v>62</v>
      </c>
      <c r="E27" s="88"/>
      <c r="F27" s="81" t="s">
        <v>2</v>
      </c>
      <c r="G27" s="88"/>
      <c r="H27" s="82" t="s">
        <v>64</v>
      </c>
      <c r="I27" s="88"/>
      <c r="J27" s="82" t="s">
        <v>56</v>
      </c>
      <c r="K27" s="78">
        <v>2</v>
      </c>
      <c r="M27" s="460"/>
      <c r="N27" s="81" t="s">
        <v>2</v>
      </c>
      <c r="O27" s="460"/>
      <c r="Q27" s="460"/>
      <c r="R27" s="81" t="s">
        <v>2</v>
      </c>
      <c r="S27" s="460"/>
      <c r="U27" s="78">
        <v>2</v>
      </c>
      <c r="W27" s="91"/>
    </row>
    <row r="28" spans="2:23" x14ac:dyDescent="0.4">
      <c r="B28" s="81">
        <v>23</v>
      </c>
      <c r="C28" s="78" t="s">
        <v>69</v>
      </c>
      <c r="D28" s="81" t="s">
        <v>62</v>
      </c>
      <c r="E28" s="88"/>
      <c r="F28" s="81" t="s">
        <v>2</v>
      </c>
      <c r="G28" s="88"/>
      <c r="H28" s="82" t="s">
        <v>64</v>
      </c>
      <c r="I28" s="88"/>
      <c r="J28" s="82" t="s">
        <v>56</v>
      </c>
      <c r="K28" s="78">
        <v>3</v>
      </c>
      <c r="M28" s="460"/>
      <c r="N28" s="81" t="s">
        <v>2</v>
      </c>
      <c r="O28" s="460"/>
      <c r="Q28" s="460"/>
      <c r="R28" s="81" t="s">
        <v>2</v>
      </c>
      <c r="S28" s="460"/>
      <c r="U28" s="78">
        <v>3</v>
      </c>
      <c r="W28" s="91"/>
    </row>
    <row r="29" spans="2:23" x14ac:dyDescent="0.4">
      <c r="B29" s="81">
        <v>24</v>
      </c>
      <c r="C29" s="78" t="s">
        <v>70</v>
      </c>
      <c r="D29" s="81" t="s">
        <v>62</v>
      </c>
      <c r="E29" s="88"/>
      <c r="F29" s="81" t="s">
        <v>2</v>
      </c>
      <c r="G29" s="88"/>
      <c r="H29" s="82" t="s">
        <v>64</v>
      </c>
      <c r="I29" s="88"/>
      <c r="J29" s="82" t="s">
        <v>56</v>
      </c>
      <c r="K29" s="78">
        <v>4</v>
      </c>
      <c r="M29" s="460"/>
      <c r="N29" s="81" t="s">
        <v>2</v>
      </c>
      <c r="O29" s="460"/>
      <c r="Q29" s="460"/>
      <c r="R29" s="81" t="s">
        <v>2</v>
      </c>
      <c r="S29" s="460"/>
      <c r="U29" s="78">
        <v>4</v>
      </c>
      <c r="W29" s="91"/>
    </row>
    <row r="30" spans="2:23" x14ac:dyDescent="0.4">
      <c r="B30" s="81">
        <v>25</v>
      </c>
      <c r="C30" s="78" t="s">
        <v>48</v>
      </c>
      <c r="D30" s="81" t="s">
        <v>62</v>
      </c>
      <c r="E30" s="88"/>
      <c r="F30" s="81" t="s">
        <v>2</v>
      </c>
      <c r="G30" s="88"/>
      <c r="H30" s="82" t="s">
        <v>64</v>
      </c>
      <c r="I30" s="88"/>
      <c r="J30" s="82" t="s">
        <v>56</v>
      </c>
      <c r="K30" s="78">
        <v>4</v>
      </c>
      <c r="M30" s="460"/>
      <c r="N30" s="81" t="s">
        <v>2</v>
      </c>
      <c r="O30" s="460"/>
      <c r="Q30" s="460"/>
      <c r="R30" s="81" t="s">
        <v>2</v>
      </c>
      <c r="S30" s="460"/>
      <c r="U30" s="78">
        <v>3</v>
      </c>
      <c r="W30" s="91"/>
    </row>
    <row r="31" spans="2:23" x14ac:dyDescent="0.4">
      <c r="B31" s="81">
        <v>26</v>
      </c>
      <c r="C31" s="78" t="s">
        <v>49</v>
      </c>
      <c r="D31" s="81" t="s">
        <v>62</v>
      </c>
      <c r="E31" s="88"/>
      <c r="F31" s="81" t="s">
        <v>2</v>
      </c>
      <c r="G31" s="88"/>
      <c r="H31" s="82" t="s">
        <v>64</v>
      </c>
      <c r="I31" s="88"/>
      <c r="J31" s="82" t="s">
        <v>56</v>
      </c>
      <c r="K31" s="78">
        <v>5</v>
      </c>
      <c r="M31" s="460"/>
      <c r="N31" s="81" t="s">
        <v>2</v>
      </c>
      <c r="O31" s="460"/>
      <c r="Q31" s="460"/>
      <c r="R31" s="81" t="s">
        <v>2</v>
      </c>
      <c r="S31" s="460"/>
      <c r="U31" s="78">
        <v>5</v>
      </c>
      <c r="W31" s="91"/>
    </row>
    <row r="32" spans="2:23" x14ac:dyDescent="0.4">
      <c r="B32" s="81">
        <v>27</v>
      </c>
      <c r="C32" s="78" t="s">
        <v>61</v>
      </c>
      <c r="D32" s="81" t="s">
        <v>62</v>
      </c>
      <c r="E32" s="88"/>
      <c r="F32" s="81" t="s">
        <v>2</v>
      </c>
      <c r="G32" s="88"/>
      <c r="H32" s="82" t="s">
        <v>64</v>
      </c>
      <c r="I32" s="88"/>
      <c r="J32" s="82" t="s">
        <v>56</v>
      </c>
      <c r="K32" s="78">
        <v>0</v>
      </c>
      <c r="M32" s="460"/>
      <c r="N32" s="81" t="s">
        <v>2</v>
      </c>
      <c r="O32" s="460"/>
      <c r="Q32" s="460"/>
      <c r="R32" s="81" t="s">
        <v>2</v>
      </c>
      <c r="S32" s="460"/>
      <c r="U32" s="78">
        <v>0</v>
      </c>
      <c r="W32" s="91" t="s">
        <v>103</v>
      </c>
    </row>
    <row r="33" spans="2:23" x14ac:dyDescent="0.4">
      <c r="B33" s="81">
        <v>28</v>
      </c>
      <c r="C33" s="78" t="s">
        <v>63</v>
      </c>
      <c r="D33" s="81" t="s">
        <v>62</v>
      </c>
      <c r="E33" s="88"/>
      <c r="F33" s="81" t="s">
        <v>2</v>
      </c>
      <c r="G33" s="88"/>
      <c r="H33" s="82" t="s">
        <v>64</v>
      </c>
      <c r="I33" s="88"/>
      <c r="J33" s="82" t="s">
        <v>56</v>
      </c>
      <c r="K33" s="78"/>
      <c r="M33" s="460"/>
      <c r="N33" s="81" t="s">
        <v>2</v>
      </c>
      <c r="O33" s="460"/>
      <c r="Q33" s="460"/>
      <c r="R33" s="81" t="s">
        <v>2</v>
      </c>
      <c r="S33" s="460"/>
      <c r="U33" s="78"/>
      <c r="W33" s="91"/>
    </row>
    <row r="34" spans="2:23" x14ac:dyDescent="0.4">
      <c r="B34" s="81">
        <v>29</v>
      </c>
      <c r="C34" s="78" t="s">
        <v>63</v>
      </c>
      <c r="D34" s="81" t="s">
        <v>62</v>
      </c>
      <c r="E34" s="88"/>
      <c r="F34" s="81" t="s">
        <v>2</v>
      </c>
      <c r="G34" s="88"/>
      <c r="H34" s="82" t="s">
        <v>64</v>
      </c>
      <c r="I34" s="88"/>
      <c r="J34" s="82" t="s">
        <v>56</v>
      </c>
      <c r="K34" s="78"/>
      <c r="M34" s="460"/>
      <c r="N34" s="81" t="s">
        <v>2</v>
      </c>
      <c r="O34" s="460"/>
      <c r="Q34" s="460"/>
      <c r="R34" s="81" t="s">
        <v>2</v>
      </c>
      <c r="S34" s="460"/>
      <c r="U34" s="78"/>
      <c r="W34" s="91"/>
    </row>
    <row r="35" spans="2:23" x14ac:dyDescent="0.4">
      <c r="B35" s="81">
        <v>30</v>
      </c>
      <c r="C35" s="78" t="s">
        <v>63</v>
      </c>
      <c r="D35" s="81" t="s">
        <v>62</v>
      </c>
      <c r="E35" s="88"/>
      <c r="F35" s="81" t="s">
        <v>2</v>
      </c>
      <c r="G35" s="88"/>
      <c r="H35" s="82" t="s">
        <v>64</v>
      </c>
      <c r="I35" s="88"/>
      <c r="J35" s="82" t="s">
        <v>56</v>
      </c>
      <c r="K35" s="78"/>
      <c r="M35" s="460"/>
      <c r="N35" s="81" t="s">
        <v>2</v>
      </c>
      <c r="O35" s="460"/>
      <c r="Q35" s="460"/>
      <c r="R35" s="81" t="s">
        <v>2</v>
      </c>
      <c r="S35" s="460"/>
      <c r="U35" s="78"/>
      <c r="W35" s="91"/>
    </row>
    <row r="36" spans="2:23" x14ac:dyDescent="0.4">
      <c r="C36" s="89"/>
    </row>
    <row r="37" spans="2:23" x14ac:dyDescent="0.4">
      <c r="C37" s="90" t="s">
        <v>104</v>
      </c>
    </row>
    <row r="38" spans="2:23" x14ac:dyDescent="0.4">
      <c r="C38" s="90" t="s">
        <v>105</v>
      </c>
    </row>
    <row r="39" spans="2:23" x14ac:dyDescent="0.4">
      <c r="C39" s="90" t="s">
        <v>106</v>
      </c>
    </row>
    <row r="40" spans="2:23" x14ac:dyDescent="0.4">
      <c r="C40" s="90" t="s">
        <v>107</v>
      </c>
    </row>
    <row r="41" spans="2:23" x14ac:dyDescent="0.4">
      <c r="C41" s="83" t="s">
        <v>150</v>
      </c>
    </row>
    <row r="42" spans="2:23" x14ac:dyDescent="0.4">
      <c r="C42" s="83" t="s">
        <v>147</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3" fitToHeight="0" orientation="landscape"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3018B-2547-4325-B62A-7BCC996E73F0}">
  <sheetPr>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75</v>
      </c>
      <c r="D1" s="57"/>
      <c r="E1" s="57"/>
      <c r="F1" s="57"/>
    </row>
    <row r="2" spans="2:11" s="40" customFormat="1" ht="20.25" customHeight="1" x14ac:dyDescent="0.4">
      <c r="B2" s="59" t="s">
        <v>149</v>
      </c>
      <c r="C2" s="59"/>
      <c r="D2" s="57"/>
      <c r="E2" s="57"/>
      <c r="F2" s="57"/>
    </row>
    <row r="3" spans="2:11" s="40" customFormat="1" ht="20.25" customHeight="1" x14ac:dyDescent="0.4">
      <c r="B3" s="59"/>
      <c r="C3" s="59"/>
      <c r="D3" s="57"/>
      <c r="E3" s="57"/>
      <c r="F3" s="57"/>
    </row>
    <row r="4" spans="2:11" s="63" customFormat="1" ht="20.25" customHeight="1" x14ac:dyDescent="0.4">
      <c r="B4" s="74"/>
      <c r="C4" s="57" t="s">
        <v>90</v>
      </c>
      <c r="D4" s="57"/>
      <c r="F4" s="1721" t="s">
        <v>91</v>
      </c>
      <c r="G4" s="1721"/>
      <c r="H4" s="1721"/>
      <c r="I4" s="1721"/>
      <c r="J4" s="1721"/>
      <c r="K4" s="1721"/>
    </row>
    <row r="5" spans="2:11" s="63" customFormat="1" ht="20.25" customHeight="1" x14ac:dyDescent="0.4">
      <c r="B5" s="75"/>
      <c r="C5" s="57" t="s">
        <v>92</v>
      </c>
      <c r="D5" s="57"/>
      <c r="F5" s="1721"/>
      <c r="G5" s="1721"/>
      <c r="H5" s="1721"/>
      <c r="I5" s="1721"/>
      <c r="J5" s="1721"/>
      <c r="K5" s="1721"/>
    </row>
    <row r="6" spans="2:11" s="40" customFormat="1" ht="20.25" customHeight="1" x14ac:dyDescent="0.4">
      <c r="B6" s="58" t="s">
        <v>87</v>
      </c>
      <c r="C6" s="57"/>
      <c r="D6" s="57"/>
      <c r="E6" s="71"/>
      <c r="F6" s="72"/>
    </row>
    <row r="7" spans="2:11" s="40" customFormat="1" ht="20.25" customHeight="1" x14ac:dyDescent="0.4">
      <c r="B7" s="59"/>
      <c r="C7" s="59"/>
      <c r="D7" s="57"/>
      <c r="E7" s="71"/>
      <c r="F7" s="72"/>
    </row>
    <row r="8" spans="2:11" s="40" customFormat="1" ht="20.25" customHeight="1" x14ac:dyDescent="0.4">
      <c r="B8" s="57" t="s">
        <v>76</v>
      </c>
      <c r="C8" s="59"/>
      <c r="D8" s="57"/>
      <c r="E8" s="71"/>
      <c r="F8" s="72"/>
    </row>
    <row r="9" spans="2:11" s="40" customFormat="1" ht="20.25" customHeight="1" x14ac:dyDescent="0.4">
      <c r="B9" s="59"/>
      <c r="C9" s="59"/>
      <c r="D9" s="57"/>
      <c r="E9" s="57"/>
      <c r="F9" s="57"/>
    </row>
    <row r="10" spans="2:11" s="40" customFormat="1" ht="20.25" customHeight="1" x14ac:dyDescent="0.4">
      <c r="B10" s="57" t="s">
        <v>108</v>
      </c>
      <c r="C10" s="59"/>
      <c r="D10" s="57"/>
      <c r="E10" s="57"/>
      <c r="F10" s="57"/>
    </row>
    <row r="11" spans="2:11" s="40" customFormat="1" ht="20.25" customHeight="1" x14ac:dyDescent="0.4">
      <c r="B11" s="57"/>
      <c r="C11" s="59"/>
      <c r="D11" s="57"/>
      <c r="E11" s="57"/>
      <c r="F11" s="57"/>
    </row>
    <row r="12" spans="2:11" s="40" customFormat="1" ht="20.25" customHeight="1" x14ac:dyDescent="0.4">
      <c r="B12" s="57" t="s">
        <v>112</v>
      </c>
      <c r="C12" s="59"/>
      <c r="D12" s="57"/>
    </row>
    <row r="13" spans="2:11" s="40" customFormat="1" ht="20.25" customHeight="1" x14ac:dyDescent="0.4">
      <c r="B13" s="57"/>
      <c r="C13" s="59"/>
      <c r="D13" s="57"/>
    </row>
    <row r="14" spans="2:11" s="40" customFormat="1" ht="20.25" customHeight="1" x14ac:dyDescent="0.4">
      <c r="B14" s="57" t="s">
        <v>132</v>
      </c>
      <c r="C14" s="59"/>
      <c r="D14" s="57"/>
    </row>
    <row r="15" spans="2:11" s="40" customFormat="1" ht="20.25" customHeight="1" x14ac:dyDescent="0.4">
      <c r="B15" s="57"/>
      <c r="C15" s="59"/>
      <c r="D15" s="57"/>
    </row>
    <row r="16" spans="2:11" s="40" customFormat="1" ht="20.25" customHeight="1" x14ac:dyDescent="0.4">
      <c r="B16" s="57" t="s">
        <v>133</v>
      </c>
      <c r="C16" s="59"/>
      <c r="D16" s="57"/>
    </row>
    <row r="17" spans="2:25" s="40" customFormat="1" ht="20.25" customHeight="1" x14ac:dyDescent="0.4">
      <c r="B17" s="59"/>
      <c r="C17" s="59"/>
      <c r="D17" s="57"/>
    </row>
    <row r="18" spans="2:25" s="40" customFormat="1" ht="20.25" customHeight="1" x14ac:dyDescent="0.4">
      <c r="B18" s="57" t="s">
        <v>134</v>
      </c>
      <c r="C18" s="59"/>
      <c r="D18" s="57"/>
    </row>
    <row r="19" spans="2:25" s="40" customFormat="1" ht="20.25" customHeight="1" x14ac:dyDescent="0.4">
      <c r="B19" s="59"/>
      <c r="C19" s="59"/>
      <c r="D19" s="57"/>
    </row>
    <row r="20" spans="2:25" s="40" customFormat="1" ht="17.25" customHeight="1" x14ac:dyDescent="0.4">
      <c r="B20" s="57" t="s">
        <v>135</v>
      </c>
      <c r="C20" s="57"/>
      <c r="D20" s="57"/>
    </row>
    <row r="21" spans="2:25" s="40" customFormat="1" ht="17.25" customHeight="1" x14ac:dyDescent="0.4">
      <c r="B21" s="57" t="s">
        <v>77</v>
      </c>
      <c r="C21" s="57"/>
      <c r="D21" s="57"/>
    </row>
    <row r="22" spans="2:25" s="40" customFormat="1" ht="17.25" customHeight="1" x14ac:dyDescent="0.4">
      <c r="B22" s="57"/>
      <c r="C22" s="57"/>
      <c r="D22" s="57"/>
    </row>
    <row r="23" spans="2:25" s="40" customFormat="1" ht="17.25" customHeight="1" x14ac:dyDescent="0.4">
      <c r="B23" s="57"/>
      <c r="C23" s="32" t="s">
        <v>72</v>
      </c>
      <c r="D23" s="32" t="s">
        <v>3</v>
      </c>
    </row>
    <row r="24" spans="2:25" s="40" customFormat="1" ht="17.25" customHeight="1" x14ac:dyDescent="0.4">
      <c r="B24" s="57"/>
      <c r="C24" s="32">
        <v>1</v>
      </c>
      <c r="D24" s="60" t="s">
        <v>4</v>
      </c>
    </row>
    <row r="25" spans="2:25" s="40" customFormat="1" ht="17.25" customHeight="1" x14ac:dyDescent="0.4">
      <c r="B25" s="57"/>
      <c r="C25" s="32">
        <v>2</v>
      </c>
      <c r="D25" s="60" t="s">
        <v>50</v>
      </c>
    </row>
    <row r="26" spans="2:25" s="40" customFormat="1" ht="17.25" customHeight="1" x14ac:dyDescent="0.4">
      <c r="B26" s="57"/>
      <c r="C26" s="32">
        <v>3</v>
      </c>
      <c r="D26" s="60" t="s">
        <v>5</v>
      </c>
    </row>
    <row r="27" spans="2:25" s="40" customFormat="1" ht="17.25" customHeight="1" x14ac:dyDescent="0.4">
      <c r="B27" s="57"/>
      <c r="C27" s="32">
        <v>4</v>
      </c>
      <c r="D27" s="60" t="s">
        <v>51</v>
      </c>
    </row>
    <row r="28" spans="2:25" s="40" customFormat="1" ht="17.25" customHeight="1" x14ac:dyDescent="0.4">
      <c r="B28" s="57"/>
      <c r="C28" s="32">
        <v>5</v>
      </c>
      <c r="D28" s="60" t="s">
        <v>52</v>
      </c>
    </row>
    <row r="29" spans="2:25" s="40" customFormat="1" ht="17.25" customHeight="1" x14ac:dyDescent="0.4">
      <c r="B29" s="57"/>
      <c r="C29" s="71"/>
      <c r="D29" s="72"/>
    </row>
    <row r="30" spans="2:25" s="40" customFormat="1" ht="17.25" customHeight="1" x14ac:dyDescent="0.4">
      <c r="B30" s="57" t="s">
        <v>136</v>
      </c>
      <c r="C30" s="57"/>
      <c r="D30" s="57"/>
      <c r="E30" s="63"/>
      <c r="F30" s="63"/>
    </row>
    <row r="31" spans="2:25" s="40" customFormat="1" ht="17.25" customHeight="1" x14ac:dyDescent="0.4">
      <c r="B31" s="57" t="s">
        <v>78</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6</v>
      </c>
      <c r="D33" s="32" t="s">
        <v>7</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8</v>
      </c>
      <c r="D34" s="60" t="s">
        <v>79</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9</v>
      </c>
      <c r="D35" s="60" t="s">
        <v>80</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10</v>
      </c>
      <c r="D36" s="60" t="s">
        <v>81</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11</v>
      </c>
      <c r="D37" s="60" t="s">
        <v>88</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12</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82</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89</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137</v>
      </c>
      <c r="C43" s="57"/>
      <c r="D43" s="57"/>
    </row>
    <row r="44" spans="2:51" s="40" customFormat="1" ht="17.25" customHeight="1" x14ac:dyDescent="0.4">
      <c r="B44" s="57" t="s">
        <v>83</v>
      </c>
      <c r="C44" s="57"/>
      <c r="D44" s="57"/>
      <c r="AH44" s="31"/>
      <c r="AI44" s="31"/>
      <c r="AJ44" s="31"/>
      <c r="AK44" s="31"/>
      <c r="AL44" s="31"/>
      <c r="AM44" s="31"/>
      <c r="AN44" s="31"/>
      <c r="AO44" s="31"/>
      <c r="AP44" s="31"/>
      <c r="AQ44" s="31"/>
      <c r="AR44" s="31"/>
      <c r="AS44" s="31"/>
    </row>
    <row r="45" spans="2:51" s="40" customFormat="1" ht="17.25" customHeight="1" x14ac:dyDescent="0.4">
      <c r="B45" s="73" t="s">
        <v>84</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138</v>
      </c>
      <c r="C47" s="57"/>
    </row>
    <row r="48" spans="2:51" s="40" customFormat="1" ht="17.25" customHeight="1" x14ac:dyDescent="0.4">
      <c r="B48" s="57"/>
      <c r="C48" s="57"/>
    </row>
    <row r="49" spans="2:54" s="40" customFormat="1" ht="17.25" customHeight="1" x14ac:dyDescent="0.4">
      <c r="B49" s="57" t="s">
        <v>139</v>
      </c>
      <c r="C49" s="57"/>
    </row>
    <row r="50" spans="2:54" s="40" customFormat="1" ht="17.25" customHeight="1" x14ac:dyDescent="0.4">
      <c r="B50" s="57" t="s">
        <v>109</v>
      </c>
      <c r="C50" s="57"/>
    </row>
    <row r="51" spans="2:54" s="40" customFormat="1" ht="17.25" customHeight="1" x14ac:dyDescent="0.4">
      <c r="B51" s="57"/>
      <c r="C51" s="57"/>
    </row>
    <row r="52" spans="2:54" s="40" customFormat="1" ht="17.25" customHeight="1" x14ac:dyDescent="0.4">
      <c r="B52" s="57" t="s">
        <v>140</v>
      </c>
      <c r="C52" s="57"/>
    </row>
    <row r="53" spans="2:54" s="40" customFormat="1" ht="17.25" customHeight="1" x14ac:dyDescent="0.4">
      <c r="B53" s="57" t="s">
        <v>85</v>
      </c>
      <c r="C53" s="57"/>
    </row>
    <row r="54" spans="2:54" s="40" customFormat="1" ht="17.25" customHeight="1" x14ac:dyDescent="0.4">
      <c r="B54" s="57"/>
      <c r="C54" s="57"/>
    </row>
    <row r="55" spans="2:54" s="40" customFormat="1" ht="17.25" customHeight="1" x14ac:dyDescent="0.4">
      <c r="B55" s="57" t="s">
        <v>141</v>
      </c>
      <c r="C55" s="57"/>
      <c r="D55" s="57"/>
    </row>
    <row r="56" spans="2:54" s="40" customFormat="1" ht="17.25" customHeight="1" x14ac:dyDescent="0.4">
      <c r="B56" s="57"/>
      <c r="C56" s="57"/>
      <c r="D56" s="57"/>
    </row>
    <row r="57" spans="2:54" s="40" customFormat="1" ht="17.25" customHeight="1" x14ac:dyDescent="0.4">
      <c r="B57" s="63" t="s">
        <v>142</v>
      </c>
      <c r="C57" s="63"/>
      <c r="D57" s="57"/>
    </row>
    <row r="58" spans="2:54" s="40" customFormat="1" ht="17.25" customHeight="1" x14ac:dyDescent="0.4">
      <c r="B58" s="63" t="s">
        <v>86</v>
      </c>
      <c r="C58" s="63"/>
      <c r="D58" s="57"/>
    </row>
    <row r="59" spans="2:54" s="40" customFormat="1" ht="17.25" customHeight="1" x14ac:dyDescent="0.4">
      <c r="B59" s="63" t="s">
        <v>110</v>
      </c>
      <c r="C59" s="63"/>
      <c r="D59" s="57"/>
    </row>
    <row r="60" spans="2:54" s="40" customFormat="1" ht="17.25" customHeight="1" x14ac:dyDescent="0.4"/>
    <row r="61" spans="2:54" s="40" customFormat="1" ht="17.25" customHeight="1" x14ac:dyDescent="0.4">
      <c r="B61" s="40" t="s">
        <v>151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143</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144</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145</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152</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111</v>
      </c>
    </row>
    <row r="72" spans="2:71" ht="17.25" customHeight="1" x14ac:dyDescent="0.4">
      <c r="B72" s="40" t="s">
        <v>146</v>
      </c>
    </row>
    <row r="73" spans="2:71" ht="17.25" customHeight="1" x14ac:dyDescent="0.4">
      <c r="B73" s="196" t="s">
        <v>113</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5"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64F2D-3CA2-4E58-AA87-D7A942CF17B1}">
  <dimension ref="A1:K44"/>
  <sheetViews>
    <sheetView showGridLines="0" view="pageBreakPreview" zoomScaleNormal="100" zoomScaleSheetLayoutView="100" workbookViewId="0">
      <selection activeCell="D4" sqref="D4:J4"/>
    </sheetView>
  </sheetViews>
  <sheetFormatPr defaultRowHeight="11.25" x14ac:dyDescent="0.4"/>
  <cols>
    <col min="1" max="1" width="9" style="413"/>
    <col min="2" max="2" width="12.25" style="413" customWidth="1"/>
    <col min="3" max="257" width="9" style="413"/>
    <col min="258" max="258" width="12.25" style="413" customWidth="1"/>
    <col min="259" max="513" width="9" style="413"/>
    <col min="514" max="514" width="12.25" style="413" customWidth="1"/>
    <col min="515" max="769" width="9" style="413"/>
    <col min="770" max="770" width="12.25" style="413" customWidth="1"/>
    <col min="771" max="1025" width="9" style="413"/>
    <col min="1026" max="1026" width="12.25" style="413" customWidth="1"/>
    <col min="1027" max="1281" width="9" style="413"/>
    <col min="1282" max="1282" width="12.25" style="413" customWidth="1"/>
    <col min="1283" max="1537" width="9" style="413"/>
    <col min="1538" max="1538" width="12.25" style="413" customWidth="1"/>
    <col min="1539" max="1793" width="9" style="413"/>
    <col min="1794" max="1794" width="12.25" style="413" customWidth="1"/>
    <col min="1795" max="2049" width="9" style="413"/>
    <col min="2050" max="2050" width="12.25" style="413" customWidth="1"/>
    <col min="2051" max="2305" width="9" style="413"/>
    <col min="2306" max="2306" width="12.25" style="413" customWidth="1"/>
    <col min="2307" max="2561" width="9" style="413"/>
    <col min="2562" max="2562" width="12.25" style="413" customWidth="1"/>
    <col min="2563" max="2817" width="9" style="413"/>
    <col min="2818" max="2818" width="12.25" style="413" customWidth="1"/>
    <col min="2819" max="3073" width="9" style="413"/>
    <col min="3074" max="3074" width="12.25" style="413" customWidth="1"/>
    <col min="3075" max="3329" width="9" style="413"/>
    <col min="3330" max="3330" width="12.25" style="413" customWidth="1"/>
    <col min="3331" max="3585" width="9" style="413"/>
    <col min="3586" max="3586" width="12.25" style="413" customWidth="1"/>
    <col min="3587" max="3841" width="9" style="413"/>
    <col min="3842" max="3842" width="12.25" style="413" customWidth="1"/>
    <col min="3843" max="4097" width="9" style="413"/>
    <col min="4098" max="4098" width="12.25" style="413" customWidth="1"/>
    <col min="4099" max="4353" width="9" style="413"/>
    <col min="4354" max="4354" width="12.25" style="413" customWidth="1"/>
    <col min="4355" max="4609" width="9" style="413"/>
    <col min="4610" max="4610" width="12.25" style="413" customWidth="1"/>
    <col min="4611" max="4865" width="9" style="413"/>
    <col min="4866" max="4866" width="12.25" style="413" customWidth="1"/>
    <col min="4867" max="5121" width="9" style="413"/>
    <col min="5122" max="5122" width="12.25" style="413" customWidth="1"/>
    <col min="5123" max="5377" width="9" style="413"/>
    <col min="5378" max="5378" width="12.25" style="413" customWidth="1"/>
    <col min="5379" max="5633" width="9" style="413"/>
    <col min="5634" max="5634" width="12.25" style="413" customWidth="1"/>
    <col min="5635" max="5889" width="9" style="413"/>
    <col min="5890" max="5890" width="12.25" style="413" customWidth="1"/>
    <col min="5891" max="6145" width="9" style="413"/>
    <col min="6146" max="6146" width="12.25" style="413" customWidth="1"/>
    <col min="6147" max="6401" width="9" style="413"/>
    <col min="6402" max="6402" width="12.25" style="413" customWidth="1"/>
    <col min="6403" max="6657" width="9" style="413"/>
    <col min="6658" max="6658" width="12.25" style="413" customWidth="1"/>
    <col min="6659" max="6913" width="9" style="413"/>
    <col min="6914" max="6914" width="12.25" style="413" customWidth="1"/>
    <col min="6915" max="7169" width="9" style="413"/>
    <col min="7170" max="7170" width="12.25" style="413" customWidth="1"/>
    <col min="7171" max="7425" width="9" style="413"/>
    <col min="7426" max="7426" width="12.25" style="413" customWidth="1"/>
    <col min="7427" max="7681" width="9" style="413"/>
    <col min="7682" max="7682" width="12.25" style="413" customWidth="1"/>
    <col min="7683" max="7937" width="9" style="413"/>
    <col min="7938" max="7938" width="12.25" style="413" customWidth="1"/>
    <col min="7939" max="8193" width="9" style="413"/>
    <col min="8194" max="8194" width="12.25" style="413" customWidth="1"/>
    <col min="8195" max="8449" width="9" style="413"/>
    <col min="8450" max="8450" width="12.25" style="413" customWidth="1"/>
    <col min="8451" max="8705" width="9" style="413"/>
    <col min="8706" max="8706" width="12.25" style="413" customWidth="1"/>
    <col min="8707" max="8961" width="9" style="413"/>
    <col min="8962" max="8962" width="12.25" style="413" customWidth="1"/>
    <col min="8963" max="9217" width="9" style="413"/>
    <col min="9218" max="9218" width="12.25" style="413" customWidth="1"/>
    <col min="9219" max="9473" width="9" style="413"/>
    <col min="9474" max="9474" width="12.25" style="413" customWidth="1"/>
    <col min="9475" max="9729" width="9" style="413"/>
    <col min="9730" max="9730" width="12.25" style="413" customWidth="1"/>
    <col min="9731" max="9985" width="9" style="413"/>
    <col min="9986" max="9986" width="12.25" style="413" customWidth="1"/>
    <col min="9987" max="10241" width="9" style="413"/>
    <col min="10242" max="10242" width="12.25" style="413" customWidth="1"/>
    <col min="10243" max="10497" width="9" style="413"/>
    <col min="10498" max="10498" width="12.25" style="413" customWidth="1"/>
    <col min="10499" max="10753" width="9" style="413"/>
    <col min="10754" max="10754" width="12.25" style="413" customWidth="1"/>
    <col min="10755" max="11009" width="9" style="413"/>
    <col min="11010" max="11010" width="12.25" style="413" customWidth="1"/>
    <col min="11011" max="11265" width="9" style="413"/>
    <col min="11266" max="11266" width="12.25" style="413" customWidth="1"/>
    <col min="11267" max="11521" width="9" style="413"/>
    <col min="11522" max="11522" width="12.25" style="413" customWidth="1"/>
    <col min="11523" max="11777" width="9" style="413"/>
    <col min="11778" max="11778" width="12.25" style="413" customWidth="1"/>
    <col min="11779" max="12033" width="9" style="413"/>
    <col min="12034" max="12034" width="12.25" style="413" customWidth="1"/>
    <col min="12035" max="12289" width="9" style="413"/>
    <col min="12290" max="12290" width="12.25" style="413" customWidth="1"/>
    <col min="12291" max="12545" width="9" style="413"/>
    <col min="12546" max="12546" width="12.25" style="413" customWidth="1"/>
    <col min="12547" max="12801" width="9" style="413"/>
    <col min="12802" max="12802" width="12.25" style="413" customWidth="1"/>
    <col min="12803" max="13057" width="9" style="413"/>
    <col min="13058" max="13058" width="12.25" style="413" customWidth="1"/>
    <col min="13059" max="13313" width="9" style="413"/>
    <col min="13314" max="13314" width="12.25" style="413" customWidth="1"/>
    <col min="13315" max="13569" width="9" style="413"/>
    <col min="13570" max="13570" width="12.25" style="413" customWidth="1"/>
    <col min="13571" max="13825" width="9" style="413"/>
    <col min="13826" max="13826" width="12.25" style="413" customWidth="1"/>
    <col min="13827" max="14081" width="9" style="413"/>
    <col min="14082" max="14082" width="12.25" style="413" customWidth="1"/>
    <col min="14083" max="14337" width="9" style="413"/>
    <col min="14338" max="14338" width="12.25" style="413" customWidth="1"/>
    <col min="14339" max="14593" width="9" style="413"/>
    <col min="14594" max="14594" width="12.25" style="413" customWidth="1"/>
    <col min="14595" max="14849" width="9" style="413"/>
    <col min="14850" max="14850" width="12.25" style="413" customWidth="1"/>
    <col min="14851" max="15105" width="9" style="413"/>
    <col min="15106" max="15106" width="12.25" style="413" customWidth="1"/>
    <col min="15107" max="15361" width="9" style="413"/>
    <col min="15362" max="15362" width="12.25" style="413" customWidth="1"/>
    <col min="15363" max="15617" width="9" style="413"/>
    <col min="15618" max="15618" width="12.25" style="413" customWidth="1"/>
    <col min="15619" max="15873" width="9" style="413"/>
    <col min="15874" max="15874" width="12.25" style="413" customWidth="1"/>
    <col min="15875" max="16129" width="9" style="413"/>
    <col min="16130" max="16130" width="12.25" style="413" customWidth="1"/>
    <col min="16131" max="16384" width="9" style="413"/>
  </cols>
  <sheetData>
    <row r="1" spans="1:10" ht="13.5" x14ac:dyDescent="0.15">
      <c r="A1" s="1755" t="s">
        <v>623</v>
      </c>
      <c r="B1" s="1755"/>
      <c r="C1" s="1755"/>
    </row>
    <row r="2" spans="1:10" ht="18.75" x14ac:dyDescent="0.2">
      <c r="A2" s="565" t="s">
        <v>650</v>
      </c>
    </row>
    <row r="3" spans="1:10" ht="21" thickBot="1" x14ac:dyDescent="0.35">
      <c r="A3" s="566"/>
    </row>
    <row r="4" spans="1:10" ht="30.75" customHeight="1" thickTop="1" thickBot="1" x14ac:dyDescent="0.25">
      <c r="A4" s="1756" t="s">
        <v>624</v>
      </c>
      <c r="B4" s="1757"/>
      <c r="C4" s="1758"/>
      <c r="D4" s="1759"/>
      <c r="E4" s="1760"/>
      <c r="F4" s="1760"/>
      <c r="G4" s="1760"/>
      <c r="H4" s="1760"/>
      <c r="I4" s="1760"/>
      <c r="J4" s="1761"/>
    </row>
    <row r="5" spans="1:10" ht="12" customHeight="1" thickBot="1" x14ac:dyDescent="0.2">
      <c r="A5" s="567" t="s">
        <v>388</v>
      </c>
      <c r="B5" s="1762"/>
      <c r="C5" s="1763"/>
      <c r="D5" s="1764"/>
      <c r="E5" s="1765" t="s">
        <v>625</v>
      </c>
      <c r="F5" s="1766"/>
      <c r="G5" s="1767"/>
      <c r="H5" s="1765" t="s">
        <v>626</v>
      </c>
      <c r="I5" s="1766"/>
      <c r="J5" s="1771"/>
    </row>
    <row r="6" spans="1:10" ht="13.5" thickBot="1" x14ac:dyDescent="0.2">
      <c r="A6" s="568" t="s">
        <v>402</v>
      </c>
      <c r="B6" s="1773"/>
      <c r="C6" s="1774"/>
      <c r="D6" s="1775"/>
      <c r="E6" s="1768"/>
      <c r="F6" s="1769"/>
      <c r="G6" s="1770"/>
      <c r="H6" s="1768"/>
      <c r="I6" s="1769"/>
      <c r="J6" s="1772"/>
    </row>
    <row r="7" spans="1:10" x14ac:dyDescent="0.4">
      <c r="A7" s="1776" t="s">
        <v>627</v>
      </c>
      <c r="B7" s="1778" t="s">
        <v>628</v>
      </c>
      <c r="C7" s="1779"/>
      <c r="D7" s="1779"/>
      <c r="E7" s="1779"/>
      <c r="F7" s="1780"/>
      <c r="G7" s="1765" t="s">
        <v>629</v>
      </c>
      <c r="H7" s="1767"/>
      <c r="I7" s="1784"/>
      <c r="J7" s="1785"/>
    </row>
    <row r="8" spans="1:10" ht="12" thickBot="1" x14ac:dyDescent="0.45">
      <c r="A8" s="1777"/>
      <c r="B8" s="1781"/>
      <c r="C8" s="1782"/>
      <c r="D8" s="1782"/>
      <c r="E8" s="1782"/>
      <c r="F8" s="1783"/>
      <c r="G8" s="1768"/>
      <c r="H8" s="1770"/>
      <c r="I8" s="1786"/>
      <c r="J8" s="1787"/>
    </row>
    <row r="9" spans="1:10" ht="13.5" thickBot="1" x14ac:dyDescent="0.2">
      <c r="A9" s="1748" t="s">
        <v>630</v>
      </c>
      <c r="B9" s="1749"/>
      <c r="C9" s="1749"/>
      <c r="D9" s="1749"/>
      <c r="E9" s="1749"/>
      <c r="F9" s="1749"/>
      <c r="G9" s="1749"/>
      <c r="H9" s="1749"/>
      <c r="I9" s="1749"/>
      <c r="J9" s="1750"/>
    </row>
    <row r="10" spans="1:10" ht="13.5" thickBot="1" x14ac:dyDescent="0.2">
      <c r="A10" s="1753" t="s">
        <v>631</v>
      </c>
      <c r="B10" s="1754"/>
      <c r="C10" s="1752" t="s">
        <v>632</v>
      </c>
      <c r="D10" s="1749"/>
      <c r="E10" s="1749"/>
      <c r="F10" s="1749"/>
      <c r="G10" s="1749"/>
      <c r="H10" s="1749"/>
      <c r="I10" s="1751"/>
      <c r="J10" s="569" t="s">
        <v>633</v>
      </c>
    </row>
    <row r="11" spans="1:10" ht="13.5" x14ac:dyDescent="0.2">
      <c r="A11" s="1743"/>
      <c r="B11" s="1745"/>
      <c r="C11" s="1746"/>
      <c r="D11" s="1744"/>
      <c r="E11" s="1744"/>
      <c r="F11" s="1744"/>
      <c r="G11" s="1744"/>
      <c r="H11" s="1744"/>
      <c r="I11" s="1745"/>
      <c r="J11" s="570"/>
    </row>
    <row r="12" spans="1:10" ht="13.5" x14ac:dyDescent="0.2">
      <c r="A12" s="1727"/>
      <c r="B12" s="1729"/>
      <c r="C12" s="1730"/>
      <c r="D12" s="1728"/>
      <c r="E12" s="1728"/>
      <c r="F12" s="1728"/>
      <c r="G12" s="1728"/>
      <c r="H12" s="1728"/>
      <c r="I12" s="1729"/>
      <c r="J12" s="570"/>
    </row>
    <row r="13" spans="1:10" ht="13.5" x14ac:dyDescent="0.2">
      <c r="A13" s="1727"/>
      <c r="B13" s="1729"/>
      <c r="C13" s="1730"/>
      <c r="D13" s="1728"/>
      <c r="E13" s="1728"/>
      <c r="F13" s="1728"/>
      <c r="G13" s="1728"/>
      <c r="H13" s="1728"/>
      <c r="I13" s="1729"/>
      <c r="J13" s="570"/>
    </row>
    <row r="14" spans="1:10" ht="13.5" x14ac:dyDescent="0.2">
      <c r="A14" s="1727"/>
      <c r="B14" s="1729"/>
      <c r="C14" s="1730"/>
      <c r="D14" s="1728"/>
      <c r="E14" s="1728"/>
      <c r="F14" s="1728"/>
      <c r="G14" s="1728"/>
      <c r="H14" s="1728"/>
      <c r="I14" s="1729"/>
      <c r="J14" s="570"/>
    </row>
    <row r="15" spans="1:10" ht="13.5" x14ac:dyDescent="0.2">
      <c r="A15" s="1727"/>
      <c r="B15" s="1729"/>
      <c r="C15" s="1730"/>
      <c r="D15" s="1728"/>
      <c r="E15" s="1728"/>
      <c r="F15" s="1728"/>
      <c r="G15" s="1728"/>
      <c r="H15" s="1728"/>
      <c r="I15" s="1729"/>
      <c r="J15" s="570"/>
    </row>
    <row r="16" spans="1:10" ht="13.5" x14ac:dyDescent="0.2">
      <c r="A16" s="1727"/>
      <c r="B16" s="1729"/>
      <c r="C16" s="1730"/>
      <c r="D16" s="1728"/>
      <c r="E16" s="1728"/>
      <c r="F16" s="1728"/>
      <c r="G16" s="1728"/>
      <c r="H16" s="1728"/>
      <c r="I16" s="1729"/>
      <c r="J16" s="570"/>
    </row>
    <row r="17" spans="1:10" ht="13.5" x14ac:dyDescent="0.2">
      <c r="A17" s="1727"/>
      <c r="B17" s="1729"/>
      <c r="C17" s="1730"/>
      <c r="D17" s="1728"/>
      <c r="E17" s="1728"/>
      <c r="F17" s="1728"/>
      <c r="G17" s="1728"/>
      <c r="H17" s="1728"/>
      <c r="I17" s="1729"/>
      <c r="J17" s="570"/>
    </row>
    <row r="18" spans="1:10" ht="13.5" x14ac:dyDescent="0.2">
      <c r="A18" s="1727"/>
      <c r="B18" s="1729"/>
      <c r="C18" s="1730"/>
      <c r="D18" s="1728"/>
      <c r="E18" s="1728"/>
      <c r="F18" s="1728"/>
      <c r="G18" s="1728"/>
      <c r="H18" s="1728"/>
      <c r="I18" s="1729"/>
      <c r="J18" s="570"/>
    </row>
    <row r="19" spans="1:10" ht="13.5" x14ac:dyDescent="0.2">
      <c r="A19" s="1727"/>
      <c r="B19" s="1729"/>
      <c r="C19" s="1730"/>
      <c r="D19" s="1728"/>
      <c r="E19" s="1728"/>
      <c r="F19" s="1728"/>
      <c r="G19" s="1728"/>
      <c r="H19" s="1728"/>
      <c r="I19" s="1729"/>
      <c r="J19" s="570"/>
    </row>
    <row r="20" spans="1:10" ht="14.25" thickBot="1" x14ac:dyDescent="0.25">
      <c r="A20" s="1732"/>
      <c r="B20" s="1734"/>
      <c r="C20" s="1735"/>
      <c r="D20" s="1733"/>
      <c r="E20" s="1733"/>
      <c r="F20" s="1733"/>
      <c r="G20" s="1733"/>
      <c r="H20" s="1733"/>
      <c r="I20" s="1734"/>
      <c r="J20" s="571"/>
    </row>
    <row r="21" spans="1:10" ht="13.5" thickBot="1" x14ac:dyDescent="0.2">
      <c r="A21" s="1748" t="s">
        <v>634</v>
      </c>
      <c r="B21" s="1749"/>
      <c r="C21" s="1749"/>
      <c r="D21" s="1749"/>
      <c r="E21" s="1749"/>
      <c r="F21" s="1749"/>
      <c r="G21" s="1749"/>
      <c r="H21" s="1749"/>
      <c r="I21" s="1749"/>
      <c r="J21" s="1750"/>
    </row>
    <row r="22" spans="1:10" ht="13.5" thickBot="1" x14ac:dyDescent="0.2">
      <c r="A22" s="1748" t="s">
        <v>635</v>
      </c>
      <c r="B22" s="1749"/>
      <c r="C22" s="1749"/>
      <c r="D22" s="1749"/>
      <c r="E22" s="1751"/>
      <c r="F22" s="1752" t="s">
        <v>636</v>
      </c>
      <c r="G22" s="1749"/>
      <c r="H22" s="1749"/>
      <c r="I22" s="1749"/>
      <c r="J22" s="1750"/>
    </row>
    <row r="23" spans="1:10" ht="13.5" x14ac:dyDescent="0.2">
      <c r="A23" s="1743"/>
      <c r="B23" s="1744"/>
      <c r="C23" s="1744"/>
      <c r="D23" s="1744"/>
      <c r="E23" s="1745"/>
      <c r="F23" s="1746"/>
      <c r="G23" s="1744"/>
      <c r="H23" s="1744"/>
      <c r="I23" s="1744"/>
      <c r="J23" s="1747"/>
    </row>
    <row r="24" spans="1:10" ht="13.5" x14ac:dyDescent="0.2">
      <c r="A24" s="1727"/>
      <c r="B24" s="1728"/>
      <c r="C24" s="1728"/>
      <c r="D24" s="1728"/>
      <c r="E24" s="1729"/>
      <c r="F24" s="1730"/>
      <c r="G24" s="1728"/>
      <c r="H24" s="1728"/>
      <c r="I24" s="1728"/>
      <c r="J24" s="1731"/>
    </row>
    <row r="25" spans="1:10" ht="13.5" x14ac:dyDescent="0.2">
      <c r="A25" s="1727"/>
      <c r="B25" s="1728"/>
      <c r="C25" s="1728"/>
      <c r="D25" s="1728"/>
      <c r="E25" s="1729"/>
      <c r="F25" s="1730"/>
      <c r="G25" s="1728"/>
      <c r="H25" s="1728"/>
      <c r="I25" s="1728"/>
      <c r="J25" s="1731"/>
    </row>
    <row r="26" spans="1:10" ht="13.5" x14ac:dyDescent="0.2">
      <c r="A26" s="1727"/>
      <c r="B26" s="1728"/>
      <c r="C26" s="1728"/>
      <c r="D26" s="1728"/>
      <c r="E26" s="1729"/>
      <c r="F26" s="1730"/>
      <c r="G26" s="1728"/>
      <c r="H26" s="1728"/>
      <c r="I26" s="1728"/>
      <c r="J26" s="1731"/>
    </row>
    <row r="27" spans="1:10" ht="13.5" x14ac:dyDescent="0.2">
      <c r="A27" s="1727"/>
      <c r="B27" s="1728"/>
      <c r="C27" s="1728"/>
      <c r="D27" s="1728"/>
      <c r="E27" s="1729"/>
      <c r="F27" s="1730"/>
      <c r="G27" s="1728"/>
      <c r="H27" s="1728"/>
      <c r="I27" s="1728"/>
      <c r="J27" s="1731"/>
    </row>
    <row r="28" spans="1:10" ht="14.25" thickBot="1" x14ac:dyDescent="0.25">
      <c r="A28" s="1732"/>
      <c r="B28" s="1733"/>
      <c r="C28" s="1733"/>
      <c r="D28" s="1733"/>
      <c r="E28" s="1734"/>
      <c r="F28" s="1735"/>
      <c r="G28" s="1733"/>
      <c r="H28" s="1733"/>
      <c r="I28" s="1733"/>
      <c r="J28" s="1736"/>
    </row>
    <row r="29" spans="1:10" x14ac:dyDescent="0.4">
      <c r="A29" s="1737" t="s">
        <v>637</v>
      </c>
      <c r="B29" s="1738"/>
      <c r="C29" s="1738"/>
      <c r="D29" s="1738"/>
      <c r="E29" s="1738"/>
      <c r="F29" s="1738"/>
      <c r="G29" s="1738"/>
      <c r="H29" s="1738"/>
      <c r="I29" s="1738"/>
      <c r="J29" s="1739"/>
    </row>
    <row r="30" spans="1:10" ht="12" thickBot="1" x14ac:dyDescent="0.45">
      <c r="A30" s="1740"/>
      <c r="B30" s="1741"/>
      <c r="C30" s="1741"/>
      <c r="D30" s="1741"/>
      <c r="E30" s="1741"/>
      <c r="F30" s="1741"/>
      <c r="G30" s="1741"/>
      <c r="H30" s="1741"/>
      <c r="I30" s="1741"/>
      <c r="J30" s="1742"/>
    </row>
    <row r="31" spans="1:10" ht="13.5" thickTop="1" x14ac:dyDescent="0.4">
      <c r="A31" s="572"/>
      <c r="B31" s="572"/>
      <c r="C31" s="572"/>
      <c r="D31" s="572"/>
      <c r="E31" s="572"/>
      <c r="F31" s="572"/>
      <c r="G31" s="572"/>
      <c r="H31" s="572"/>
      <c r="I31" s="572"/>
      <c r="J31" s="572"/>
    </row>
    <row r="32" spans="1:10" ht="13.5" x14ac:dyDescent="0.2">
      <c r="A32" s="573"/>
    </row>
    <row r="33" spans="1:11" ht="24" customHeight="1" x14ac:dyDescent="0.4">
      <c r="A33" s="574" t="s">
        <v>654</v>
      </c>
      <c r="B33" s="1725"/>
      <c r="C33" s="1725"/>
      <c r="D33" s="1725"/>
      <c r="E33" s="1725"/>
      <c r="F33" s="1725"/>
      <c r="G33" s="1725"/>
      <c r="H33" s="1725"/>
      <c r="I33" s="1725"/>
      <c r="J33" s="1725"/>
      <c r="K33" s="574"/>
    </row>
    <row r="34" spans="1:11" ht="19.5" customHeight="1" x14ac:dyDescent="0.15">
      <c r="A34" s="575">
        <v>1</v>
      </c>
      <c r="B34" s="575" t="s">
        <v>638</v>
      </c>
      <c r="C34" s="576"/>
      <c r="D34" s="576"/>
      <c r="E34" s="576"/>
      <c r="F34" s="576"/>
      <c r="G34" s="576"/>
      <c r="H34" s="576"/>
      <c r="I34" s="576"/>
      <c r="J34" s="576"/>
    </row>
    <row r="35" spans="1:11" ht="24.75" customHeight="1" x14ac:dyDescent="0.15">
      <c r="A35" s="577">
        <v>2</v>
      </c>
      <c r="B35" s="1723" t="s">
        <v>639</v>
      </c>
      <c r="C35" s="1723"/>
      <c r="D35" s="1723"/>
      <c r="E35" s="1723"/>
      <c r="F35" s="1723"/>
      <c r="G35" s="1723"/>
      <c r="H35" s="1723"/>
      <c r="I35" s="1723"/>
      <c r="J35" s="1723"/>
    </row>
    <row r="36" spans="1:11" ht="22.5" customHeight="1" x14ac:dyDescent="0.15">
      <c r="A36" s="577">
        <v>3</v>
      </c>
      <c r="B36" s="1723" t="s">
        <v>640</v>
      </c>
      <c r="C36" s="1723"/>
      <c r="D36" s="1723"/>
      <c r="E36" s="1723"/>
      <c r="F36" s="1723"/>
      <c r="G36" s="1723"/>
      <c r="H36" s="1723"/>
      <c r="I36" s="1723"/>
      <c r="J36" s="1723"/>
    </row>
    <row r="37" spans="1:11" ht="15.75" customHeight="1" x14ac:dyDescent="0.15">
      <c r="A37" s="576"/>
      <c r="B37" s="578" t="s">
        <v>641</v>
      </c>
      <c r="C37" s="576" t="s">
        <v>642</v>
      </c>
      <c r="D37" s="576"/>
      <c r="E37" s="576"/>
      <c r="F37" s="576"/>
      <c r="G37" s="576"/>
      <c r="H37" s="576"/>
      <c r="I37" s="576"/>
      <c r="J37" s="576"/>
    </row>
    <row r="38" spans="1:11" ht="26.25" customHeight="1" x14ac:dyDescent="0.15">
      <c r="A38" s="576"/>
      <c r="B38" s="579" t="s">
        <v>643</v>
      </c>
      <c r="C38" s="1724" t="s">
        <v>644</v>
      </c>
      <c r="D38" s="1724"/>
      <c r="E38" s="1724"/>
      <c r="F38" s="1724"/>
      <c r="G38" s="1724"/>
      <c r="H38" s="1724"/>
      <c r="I38" s="1724"/>
      <c r="J38" s="1724"/>
    </row>
    <row r="39" spans="1:11" ht="26.25" customHeight="1" x14ac:dyDescent="0.15">
      <c r="A39" s="576"/>
      <c r="B39" s="579" t="s">
        <v>645</v>
      </c>
      <c r="C39" s="1725" t="s">
        <v>646</v>
      </c>
      <c r="D39" s="1725"/>
      <c r="E39" s="1725"/>
      <c r="F39" s="1725"/>
      <c r="G39" s="1725"/>
      <c r="H39" s="1725"/>
      <c r="I39" s="1725"/>
      <c r="J39" s="1725"/>
    </row>
    <row r="40" spans="1:11" ht="12.75" x14ac:dyDescent="0.4">
      <c r="A40" s="580"/>
      <c r="B40" s="415"/>
      <c r="C40" s="415"/>
      <c r="D40" s="415"/>
      <c r="E40" s="415"/>
      <c r="F40" s="415"/>
      <c r="G40" s="415"/>
      <c r="H40" s="415"/>
      <c r="I40" s="415"/>
      <c r="J40" s="415"/>
    </row>
    <row r="41" spans="1:11" ht="12.75" x14ac:dyDescent="0.4">
      <c r="A41" s="1726" t="s">
        <v>647</v>
      </c>
      <c r="B41" s="1726"/>
      <c r="C41" s="1726"/>
      <c r="D41" s="1726"/>
      <c r="E41" s="1726"/>
      <c r="F41" s="1726"/>
      <c r="G41" s="1726"/>
      <c r="H41" s="1726"/>
      <c r="I41" s="1726"/>
      <c r="J41" s="1726"/>
    </row>
    <row r="42" spans="1:11" ht="12.75" x14ac:dyDescent="0.4">
      <c r="A42" s="1722" t="s">
        <v>648</v>
      </c>
      <c r="B42" s="1722"/>
      <c r="C42" s="1722"/>
      <c r="D42" s="1722"/>
      <c r="E42" s="1722"/>
      <c r="F42" s="1722"/>
      <c r="G42" s="1722"/>
      <c r="H42" s="1722"/>
      <c r="I42" s="1722"/>
      <c r="J42" s="1722"/>
    </row>
    <row r="43" spans="1:11" ht="12.75" x14ac:dyDescent="0.4">
      <c r="A43" s="580"/>
      <c r="D43" s="581"/>
    </row>
    <row r="44" spans="1:11" ht="12.75" x14ac:dyDescent="0.4">
      <c r="A44" s="1722" t="s">
        <v>649</v>
      </c>
      <c r="B44" s="1722"/>
      <c r="C44" s="1722"/>
      <c r="D44" s="1722"/>
      <c r="E44" s="1722"/>
      <c r="F44" s="1722"/>
      <c r="G44" s="1722"/>
      <c r="H44" s="1722"/>
      <c r="I44" s="1722"/>
      <c r="J44" s="1722"/>
    </row>
  </sheetData>
  <mergeCells count="58">
    <mergeCell ref="A10:B10"/>
    <mergeCell ref="C10:I10"/>
    <mergeCell ref="A1:C1"/>
    <mergeCell ref="A4:C4"/>
    <mergeCell ref="D4:J4"/>
    <mergeCell ref="B5:D5"/>
    <mergeCell ref="E5:G6"/>
    <mergeCell ref="H5:J6"/>
    <mergeCell ref="B6:D6"/>
    <mergeCell ref="A7:A8"/>
    <mergeCell ref="B7:F8"/>
    <mergeCell ref="G7:H8"/>
    <mergeCell ref="I7:J8"/>
    <mergeCell ref="A9:J9"/>
    <mergeCell ref="A11:B11"/>
    <mergeCell ref="C11:I11"/>
    <mergeCell ref="A12:B12"/>
    <mergeCell ref="C12:I12"/>
    <mergeCell ref="A13:B13"/>
    <mergeCell ref="C13:I13"/>
    <mergeCell ref="A14:B14"/>
    <mergeCell ref="C14:I14"/>
    <mergeCell ref="A15:B15"/>
    <mergeCell ref="C15:I15"/>
    <mergeCell ref="A16:B16"/>
    <mergeCell ref="C16:I16"/>
    <mergeCell ref="A23:E23"/>
    <mergeCell ref="F23:J23"/>
    <mergeCell ref="A17:B17"/>
    <mergeCell ref="C17:I17"/>
    <mergeCell ref="A18:B18"/>
    <mergeCell ref="C18:I18"/>
    <mergeCell ref="A19:B19"/>
    <mergeCell ref="C19:I19"/>
    <mergeCell ref="A20:B20"/>
    <mergeCell ref="C20:I20"/>
    <mergeCell ref="A21:J21"/>
    <mergeCell ref="A22:E22"/>
    <mergeCell ref="F22:J22"/>
    <mergeCell ref="B33:J33"/>
    <mergeCell ref="A24:E24"/>
    <mergeCell ref="F24:J24"/>
    <mergeCell ref="A25:E25"/>
    <mergeCell ref="F25:J25"/>
    <mergeCell ref="A26:E26"/>
    <mergeCell ref="F26:J26"/>
    <mergeCell ref="A27:E27"/>
    <mergeCell ref="F27:J27"/>
    <mergeCell ref="A28:E28"/>
    <mergeCell ref="F28:J28"/>
    <mergeCell ref="A29:J30"/>
    <mergeCell ref="A44:J44"/>
    <mergeCell ref="B35:J35"/>
    <mergeCell ref="B36:J36"/>
    <mergeCell ref="C38:J38"/>
    <mergeCell ref="C39:J39"/>
    <mergeCell ref="A41:J41"/>
    <mergeCell ref="A42:J42"/>
  </mergeCells>
  <phoneticPr fontId="2"/>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49EE-DB78-4DD7-A9B5-B23EB0C9EF62}">
  <dimension ref="A1:BV148"/>
  <sheetViews>
    <sheetView showGridLines="0" view="pageBreakPreview" zoomScale="85" zoomScaleNormal="100" zoomScaleSheetLayoutView="85" workbookViewId="0">
      <selection activeCell="P11" sqref="P11:S12"/>
    </sheetView>
  </sheetViews>
  <sheetFormatPr defaultColWidth="2.875" defaultRowHeight="13.5" x14ac:dyDescent="0.4"/>
  <cols>
    <col min="1" max="1" width="2.875" style="286"/>
    <col min="2" max="7" width="2.875" style="286" customWidth="1"/>
    <col min="8" max="16384" width="2.875" style="286"/>
  </cols>
  <sheetData>
    <row r="1" spans="1:71" ht="15" customHeight="1" x14ac:dyDescent="0.4">
      <c r="A1" s="283" t="s">
        <v>308</v>
      </c>
      <c r="B1" s="283"/>
      <c r="C1" s="283"/>
      <c r="D1" s="283"/>
      <c r="E1" s="283"/>
      <c r="F1" s="283"/>
      <c r="G1" s="283"/>
      <c r="H1" s="283"/>
      <c r="I1" s="283"/>
      <c r="J1" s="283"/>
      <c r="K1" s="283"/>
      <c r="L1" s="283"/>
      <c r="M1" s="283"/>
      <c r="N1" s="284"/>
      <c r="O1" s="283"/>
      <c r="P1" s="283"/>
      <c r="Q1" s="283"/>
      <c r="R1" s="283"/>
      <c r="S1" s="283"/>
      <c r="T1" s="283"/>
      <c r="U1" s="283"/>
      <c r="V1" s="283"/>
      <c r="W1" s="285"/>
      <c r="X1" s="285"/>
      <c r="Y1" s="285"/>
      <c r="Z1" s="285"/>
      <c r="AA1" s="285"/>
      <c r="AB1" s="285"/>
      <c r="AC1" s="285"/>
      <c r="AD1" s="285"/>
      <c r="AE1" s="285"/>
      <c r="AF1" s="283"/>
      <c r="AG1" s="283"/>
      <c r="AH1" s="283"/>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row>
    <row r="2" spans="1:71" ht="15" customHeight="1" x14ac:dyDescent="0.4">
      <c r="A2" s="283"/>
      <c r="B2" s="283"/>
      <c r="C2" s="283"/>
      <c r="D2" s="283"/>
      <c r="E2" s="283"/>
      <c r="F2" s="283"/>
      <c r="G2" s="283"/>
      <c r="H2" s="283"/>
      <c r="I2" s="283"/>
      <c r="J2" s="283"/>
      <c r="K2" s="283"/>
      <c r="L2" s="283"/>
      <c r="M2" s="283"/>
      <c r="N2" s="283"/>
      <c r="O2" s="283"/>
      <c r="P2" s="283"/>
      <c r="Q2" s="283"/>
      <c r="R2" s="283"/>
      <c r="S2" s="283"/>
      <c r="T2" s="283"/>
      <c r="U2" s="283"/>
      <c r="V2" s="283"/>
      <c r="W2" s="288"/>
      <c r="X2" s="288"/>
      <c r="Y2" s="288"/>
      <c r="Z2" s="288"/>
      <c r="AA2" s="288"/>
      <c r="AB2" s="288"/>
      <c r="AC2" s="288"/>
      <c r="AD2" s="288"/>
      <c r="AE2" s="288"/>
      <c r="AF2" s="288"/>
      <c r="AG2" s="288"/>
      <c r="AH2" s="288"/>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row>
    <row r="3" spans="1:71" ht="15" customHeight="1" x14ac:dyDescent="0.4">
      <c r="A3" s="283"/>
      <c r="B3" s="283"/>
      <c r="C3" s="283"/>
      <c r="D3" s="283"/>
      <c r="E3" s="323"/>
      <c r="F3" s="283"/>
      <c r="G3" s="283"/>
      <c r="H3" s="283"/>
      <c r="I3" s="283"/>
      <c r="J3" s="283"/>
      <c r="K3" s="283"/>
      <c r="L3" s="283"/>
      <c r="M3" s="283"/>
      <c r="N3" s="283"/>
      <c r="O3" s="283"/>
      <c r="P3" s="283"/>
      <c r="Q3" s="283"/>
      <c r="R3" s="283"/>
      <c r="S3" s="283"/>
      <c r="T3" s="283"/>
      <c r="U3" s="283"/>
      <c r="V3" s="288"/>
      <c r="W3" s="288"/>
      <c r="X3" s="288"/>
      <c r="Y3" s="288"/>
      <c r="Z3" s="288"/>
      <c r="AA3" s="288"/>
      <c r="AB3" s="288"/>
      <c r="AC3" s="288"/>
      <c r="AD3" s="288"/>
      <c r="AE3" s="288"/>
      <c r="AF3" s="288"/>
      <c r="AG3" s="288"/>
      <c r="AH3" s="288"/>
      <c r="AI3" s="289"/>
      <c r="AL3" s="287"/>
      <c r="AM3" s="287"/>
      <c r="AN3" s="287"/>
      <c r="AO3" s="287"/>
      <c r="AP3" s="287"/>
      <c r="AQ3" s="287"/>
      <c r="AR3" s="287"/>
      <c r="AS3" s="287"/>
      <c r="AT3" s="287"/>
      <c r="AU3" s="287"/>
      <c r="AV3" s="287"/>
      <c r="AW3" s="287"/>
      <c r="AX3" s="287"/>
      <c r="AY3" s="287"/>
      <c r="AZ3" s="287"/>
      <c r="BA3" s="287"/>
      <c r="BB3" s="287"/>
      <c r="BC3" s="287"/>
      <c r="BD3" s="287"/>
      <c r="BE3" s="287"/>
      <c r="BF3" s="287"/>
      <c r="BG3" s="289"/>
      <c r="BH3" s="289"/>
      <c r="BI3" s="289"/>
      <c r="BK3" s="289"/>
      <c r="BL3" s="289"/>
      <c r="BM3" s="289"/>
      <c r="BN3" s="289"/>
      <c r="BO3" s="289"/>
      <c r="BP3" s="289"/>
      <c r="BQ3" s="289"/>
      <c r="BR3" s="289"/>
      <c r="BS3" s="289"/>
    </row>
    <row r="4" spans="1:71" ht="15" customHeight="1" x14ac:dyDescent="0.4">
      <c r="A4" s="283"/>
      <c r="B4" s="283"/>
      <c r="C4" s="283"/>
      <c r="D4" s="283"/>
      <c r="E4" s="323"/>
      <c r="F4" s="283"/>
      <c r="G4" s="283"/>
      <c r="H4" s="283"/>
      <c r="I4" s="283"/>
      <c r="J4" s="283"/>
      <c r="K4" s="283"/>
      <c r="L4" s="283"/>
      <c r="M4" s="283"/>
      <c r="N4" s="283"/>
      <c r="O4" s="283"/>
      <c r="P4" s="283"/>
      <c r="Q4" s="283"/>
      <c r="R4" s="283"/>
      <c r="S4" s="283"/>
      <c r="T4" s="283"/>
      <c r="U4" s="283"/>
      <c r="V4" s="288"/>
      <c r="W4" s="288"/>
      <c r="X4" s="288"/>
      <c r="Y4" s="288"/>
      <c r="Z4" s="288"/>
      <c r="AA4" s="288"/>
      <c r="AB4" s="288"/>
      <c r="AC4" s="288"/>
      <c r="AD4" s="288"/>
      <c r="AE4" s="288"/>
      <c r="AF4" s="288"/>
      <c r="AG4" s="288"/>
      <c r="AH4" s="288"/>
      <c r="AI4" s="289"/>
      <c r="AL4" s="287"/>
      <c r="AM4" s="287"/>
      <c r="AN4" s="287"/>
      <c r="AO4" s="287"/>
      <c r="AP4" s="287"/>
      <c r="AQ4" s="287"/>
      <c r="AR4" s="287"/>
      <c r="AS4" s="287"/>
      <c r="AT4" s="287"/>
      <c r="AU4" s="287"/>
      <c r="AV4" s="287"/>
      <c r="AW4" s="287"/>
      <c r="AX4" s="287"/>
      <c r="AY4" s="287"/>
      <c r="AZ4" s="287"/>
      <c r="BA4" s="287"/>
      <c r="BB4" s="287"/>
      <c r="BC4" s="287"/>
      <c r="BD4" s="287"/>
      <c r="BE4" s="287"/>
      <c r="BF4" s="287"/>
      <c r="BG4" s="289"/>
      <c r="BH4" s="289"/>
      <c r="BI4" s="289"/>
      <c r="BK4" s="289"/>
      <c r="BL4" s="289"/>
      <c r="BM4" s="289"/>
      <c r="BN4" s="289"/>
      <c r="BO4" s="289"/>
      <c r="BP4" s="289"/>
      <c r="BQ4" s="289"/>
      <c r="BR4" s="289"/>
      <c r="BS4" s="289"/>
    </row>
    <row r="5" spans="1:71" ht="15" customHeight="1" x14ac:dyDescent="0.4">
      <c r="A5" s="820" t="s">
        <v>659</v>
      </c>
      <c r="B5" s="820"/>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row>
    <row r="6" spans="1:71" ht="15" customHeight="1" x14ac:dyDescent="0.4">
      <c r="A6" s="283"/>
      <c r="B6" s="283"/>
      <c r="C6" s="283"/>
      <c r="D6" s="283"/>
      <c r="E6" s="283"/>
      <c r="F6" s="283"/>
      <c r="G6" s="285"/>
      <c r="H6" s="285"/>
      <c r="I6" s="285"/>
      <c r="J6" s="285"/>
      <c r="K6" s="285"/>
      <c r="L6" s="285"/>
      <c r="M6" s="285"/>
      <c r="N6" s="285"/>
      <c r="O6" s="285"/>
      <c r="P6" s="285"/>
      <c r="Q6" s="285"/>
      <c r="R6" s="285"/>
      <c r="S6" s="283"/>
      <c r="T6" s="283"/>
      <c r="U6" s="283"/>
      <c r="V6" s="283"/>
      <c r="W6" s="283"/>
      <c r="X6" s="283"/>
      <c r="Y6" s="283"/>
      <c r="Z6" s="283"/>
      <c r="AA6" s="283"/>
      <c r="AB6" s="283"/>
      <c r="AC6" s="283"/>
      <c r="AD6" s="283"/>
      <c r="AE6" s="283"/>
      <c r="AF6" s="283"/>
      <c r="AG6" s="283"/>
      <c r="AH6" s="283"/>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row>
    <row r="7" spans="1:71" ht="15" customHeight="1" x14ac:dyDescent="0.4">
      <c r="A7" s="283"/>
      <c r="B7" s="283"/>
      <c r="C7" s="285"/>
      <c r="D7" s="285"/>
      <c r="E7" s="283"/>
      <c r="F7" s="285"/>
      <c r="G7" s="285"/>
      <c r="H7" s="285"/>
      <c r="I7" s="285"/>
      <c r="J7" s="285"/>
      <c r="K7" s="285"/>
      <c r="L7" s="283"/>
      <c r="M7" s="283"/>
      <c r="N7" s="283"/>
      <c r="O7" s="283"/>
      <c r="P7" s="283"/>
      <c r="Q7" s="283"/>
      <c r="R7" s="283"/>
      <c r="S7" s="283"/>
      <c r="T7" s="283"/>
      <c r="U7" s="283"/>
      <c r="V7" s="283"/>
      <c r="W7" s="883"/>
      <c r="X7" s="883"/>
      <c r="Y7" s="883"/>
      <c r="Z7" s="883"/>
      <c r="AA7" s="883"/>
      <c r="AB7" s="283" t="s">
        <v>247</v>
      </c>
      <c r="AC7" s="820"/>
      <c r="AD7" s="820"/>
      <c r="AE7" s="283" t="s">
        <v>248</v>
      </c>
      <c r="AF7" s="820"/>
      <c r="AG7" s="820"/>
      <c r="AH7" s="283" t="s">
        <v>249</v>
      </c>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row>
    <row r="8" spans="1:71" ht="15" customHeight="1" x14ac:dyDescent="0.4">
      <c r="A8" s="283"/>
      <c r="B8" s="283"/>
      <c r="C8" s="285"/>
      <c r="D8" s="285"/>
      <c r="E8" s="285"/>
      <c r="F8" s="285"/>
      <c r="G8" s="285"/>
      <c r="H8" s="285"/>
      <c r="I8" s="285"/>
      <c r="J8" s="285"/>
      <c r="K8" s="285"/>
      <c r="L8" s="283"/>
      <c r="M8" s="283"/>
      <c r="N8" s="283"/>
      <c r="O8" s="283"/>
      <c r="P8" s="283"/>
      <c r="Q8" s="283"/>
      <c r="R8" s="283"/>
      <c r="S8" s="283"/>
      <c r="T8" s="283"/>
      <c r="U8" s="283"/>
      <c r="V8" s="283"/>
      <c r="W8" s="283"/>
      <c r="X8" s="283"/>
      <c r="Y8" s="283"/>
      <c r="Z8" s="283"/>
      <c r="AA8" s="283"/>
      <c r="AB8" s="283"/>
      <c r="AC8" s="283"/>
      <c r="AD8" s="283"/>
      <c r="AE8" s="283"/>
      <c r="AF8" s="283"/>
      <c r="AG8" s="283"/>
      <c r="AH8" s="283"/>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row>
    <row r="9" spans="1:71" ht="15" customHeight="1" x14ac:dyDescent="0.4">
      <c r="A9" s="283"/>
      <c r="B9" s="283"/>
      <c r="C9" s="283"/>
      <c r="D9" s="283"/>
      <c r="E9" s="283" t="s">
        <v>309</v>
      </c>
      <c r="F9" s="283"/>
      <c r="G9" s="287"/>
      <c r="H9" s="285"/>
      <c r="J9" s="285"/>
      <c r="K9" s="285"/>
      <c r="M9" s="283"/>
      <c r="N9" s="283"/>
      <c r="O9" s="283"/>
      <c r="P9" s="751" t="s">
        <v>310</v>
      </c>
      <c r="Q9" s="751"/>
      <c r="R9" s="751"/>
      <c r="S9" s="751"/>
      <c r="T9" s="752"/>
      <c r="U9" s="752"/>
      <c r="V9" s="752"/>
      <c r="W9" s="752"/>
      <c r="X9" s="752"/>
      <c r="Y9" s="752"/>
      <c r="Z9" s="752"/>
      <c r="AA9" s="752"/>
      <c r="AB9" s="752"/>
      <c r="AC9" s="752"/>
      <c r="AD9" s="752"/>
      <c r="AE9" s="752"/>
      <c r="AF9" s="752"/>
      <c r="AG9" s="752"/>
      <c r="AH9" s="752"/>
      <c r="AI9" s="324"/>
      <c r="AJ9" s="324"/>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row>
    <row r="10" spans="1:71" ht="15" customHeight="1" x14ac:dyDescent="0.4">
      <c r="A10" s="283"/>
      <c r="B10" s="283"/>
      <c r="C10" s="285"/>
      <c r="D10" s="285"/>
      <c r="E10" s="285"/>
      <c r="F10" s="285"/>
      <c r="G10" s="285"/>
      <c r="H10" s="285"/>
      <c r="I10" s="285"/>
      <c r="J10" s="285"/>
      <c r="K10" s="285"/>
      <c r="M10" s="283"/>
      <c r="N10" s="283"/>
      <c r="O10" s="283"/>
      <c r="P10" s="751"/>
      <c r="Q10" s="751"/>
      <c r="R10" s="751"/>
      <c r="S10" s="751"/>
      <c r="T10" s="752"/>
      <c r="U10" s="752"/>
      <c r="V10" s="752"/>
      <c r="W10" s="752"/>
      <c r="X10" s="752"/>
      <c r="Y10" s="752"/>
      <c r="Z10" s="752"/>
      <c r="AA10" s="752"/>
      <c r="AB10" s="752"/>
      <c r="AC10" s="752"/>
      <c r="AD10" s="752"/>
      <c r="AE10" s="752"/>
      <c r="AF10" s="752"/>
      <c r="AG10" s="752"/>
      <c r="AH10" s="752"/>
      <c r="AI10" s="324"/>
      <c r="AJ10" s="324"/>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row>
    <row r="11" spans="1:71" ht="15" customHeight="1" x14ac:dyDescent="0.4">
      <c r="A11" s="283"/>
      <c r="B11" s="283"/>
      <c r="C11" s="285"/>
      <c r="D11" s="285"/>
      <c r="E11" s="285"/>
      <c r="F11" s="285"/>
      <c r="G11" s="285"/>
      <c r="H11" s="285"/>
      <c r="I11" s="285"/>
      <c r="J11" s="285"/>
      <c r="K11" s="285"/>
      <c r="M11" s="291" t="s">
        <v>252</v>
      </c>
      <c r="O11" s="283"/>
      <c r="P11" s="751" t="s">
        <v>311</v>
      </c>
      <c r="Q11" s="751"/>
      <c r="R11" s="751"/>
      <c r="S11" s="751"/>
      <c r="T11" s="752"/>
      <c r="U11" s="752"/>
      <c r="V11" s="752"/>
      <c r="W11" s="752"/>
      <c r="X11" s="752"/>
      <c r="Y11" s="752"/>
      <c r="Z11" s="752"/>
      <c r="AA11" s="752"/>
      <c r="AB11" s="752"/>
      <c r="AC11" s="752"/>
      <c r="AD11" s="752"/>
      <c r="AE11" s="752"/>
      <c r="AF11" s="752"/>
      <c r="AG11" s="752"/>
      <c r="AH11" s="752"/>
      <c r="AI11" s="324"/>
      <c r="AJ11" s="324"/>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row>
    <row r="12" spans="1:71" ht="15" customHeight="1" x14ac:dyDescent="0.4">
      <c r="A12" s="283"/>
      <c r="B12" s="283"/>
      <c r="C12" s="285"/>
      <c r="D12" s="285"/>
      <c r="E12" s="285"/>
      <c r="F12" s="285"/>
      <c r="G12" s="285"/>
      <c r="H12" s="285"/>
      <c r="I12" s="285"/>
      <c r="J12" s="285"/>
      <c r="K12" s="285"/>
      <c r="M12" s="283"/>
      <c r="N12" s="283"/>
      <c r="O12" s="283"/>
      <c r="P12" s="751"/>
      <c r="Q12" s="751"/>
      <c r="R12" s="751"/>
      <c r="S12" s="751"/>
      <c r="T12" s="752"/>
      <c r="U12" s="752"/>
      <c r="V12" s="752"/>
      <c r="W12" s="752"/>
      <c r="X12" s="752"/>
      <c r="Y12" s="752"/>
      <c r="Z12" s="752"/>
      <c r="AA12" s="752"/>
      <c r="AB12" s="752"/>
      <c r="AC12" s="752"/>
      <c r="AD12" s="752"/>
      <c r="AE12" s="752"/>
      <c r="AF12" s="752"/>
      <c r="AG12" s="752"/>
      <c r="AH12" s="752"/>
      <c r="AI12" s="324"/>
      <c r="AJ12" s="324"/>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row>
    <row r="13" spans="1:71" ht="15" customHeight="1" x14ac:dyDescent="0.4">
      <c r="B13" s="283"/>
      <c r="C13" s="283"/>
      <c r="E13" s="283"/>
      <c r="F13" s="283"/>
      <c r="G13" s="283"/>
      <c r="H13" s="283"/>
      <c r="I13" s="283"/>
      <c r="J13" s="283"/>
      <c r="K13" s="283"/>
      <c r="M13" s="283"/>
      <c r="N13" s="283"/>
      <c r="O13" s="283"/>
      <c r="P13" s="751" t="s">
        <v>312</v>
      </c>
      <c r="Q13" s="751"/>
      <c r="R13" s="751"/>
      <c r="S13" s="751"/>
      <c r="T13" s="751"/>
      <c r="U13" s="751"/>
      <c r="V13" s="752"/>
      <c r="W13" s="752"/>
      <c r="X13" s="752"/>
      <c r="Y13" s="752"/>
      <c r="Z13" s="752"/>
      <c r="AA13" s="752"/>
      <c r="AB13" s="752"/>
      <c r="AC13" s="752"/>
      <c r="AD13" s="752"/>
      <c r="AE13" s="752"/>
      <c r="AF13" s="752"/>
      <c r="AG13" s="752"/>
      <c r="AH13" s="752"/>
      <c r="AI13" s="324"/>
      <c r="AJ13" s="324"/>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row>
    <row r="14" spans="1:71" ht="15" customHeight="1" x14ac:dyDescent="0.4">
      <c r="B14" s="283"/>
      <c r="C14" s="283"/>
      <c r="D14" s="283"/>
      <c r="E14" s="283"/>
      <c r="F14" s="283"/>
      <c r="G14" s="283"/>
      <c r="H14" s="283"/>
      <c r="I14" s="283"/>
      <c r="J14" s="283"/>
      <c r="K14" s="283"/>
      <c r="M14" s="283"/>
      <c r="N14" s="283"/>
      <c r="O14" s="283"/>
      <c r="P14" s="751"/>
      <c r="Q14" s="751"/>
      <c r="R14" s="751"/>
      <c r="S14" s="751"/>
      <c r="T14" s="751"/>
      <c r="U14" s="751"/>
      <c r="V14" s="752"/>
      <c r="W14" s="752"/>
      <c r="X14" s="752"/>
      <c r="Y14" s="752"/>
      <c r="Z14" s="752"/>
      <c r="AA14" s="752"/>
      <c r="AB14" s="752"/>
      <c r="AC14" s="752"/>
      <c r="AD14" s="752"/>
      <c r="AE14" s="752"/>
      <c r="AF14" s="752"/>
      <c r="AG14" s="752"/>
      <c r="AH14" s="752"/>
      <c r="AI14" s="324"/>
      <c r="AJ14" s="324"/>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row>
    <row r="15" spans="1:71" ht="15" customHeight="1" x14ac:dyDescent="0.4">
      <c r="B15" s="283"/>
      <c r="C15" s="283"/>
      <c r="D15" s="283"/>
      <c r="E15" s="283"/>
      <c r="F15" s="283"/>
      <c r="G15" s="283"/>
      <c r="H15" s="283"/>
      <c r="I15" s="283"/>
      <c r="J15" s="283"/>
      <c r="K15" s="283"/>
      <c r="M15" s="283"/>
      <c r="N15" s="283"/>
      <c r="O15" s="283"/>
      <c r="P15" s="325"/>
      <c r="Q15" s="325"/>
      <c r="R15" s="325"/>
      <c r="S15" s="325"/>
      <c r="T15" s="325"/>
      <c r="U15" s="325"/>
      <c r="V15" s="326"/>
      <c r="W15" s="326"/>
      <c r="X15" s="326"/>
      <c r="Y15" s="326"/>
      <c r="Z15" s="326"/>
      <c r="AA15" s="326"/>
      <c r="AB15" s="326"/>
      <c r="AC15" s="326"/>
      <c r="AD15" s="326"/>
      <c r="AE15" s="326"/>
      <c r="AF15" s="326"/>
      <c r="AG15" s="326"/>
      <c r="AH15" s="326"/>
      <c r="AI15" s="324"/>
      <c r="AJ15" s="324"/>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row>
    <row r="16" spans="1:71" ht="15" customHeight="1" x14ac:dyDescent="0.4">
      <c r="B16" s="283" t="s">
        <v>313</v>
      </c>
      <c r="C16" s="283"/>
      <c r="D16" s="283"/>
      <c r="E16" s="283"/>
      <c r="F16" s="283"/>
      <c r="G16" s="283"/>
      <c r="H16" s="283"/>
      <c r="I16" s="283"/>
      <c r="J16" s="283"/>
      <c r="K16" s="283"/>
      <c r="L16" s="283"/>
      <c r="M16" s="283"/>
      <c r="N16" s="283"/>
      <c r="O16" s="327"/>
      <c r="P16" s="327"/>
      <c r="Q16" s="327"/>
      <c r="R16" s="327"/>
      <c r="S16" s="328"/>
      <c r="T16" s="328"/>
      <c r="U16" s="328"/>
      <c r="V16" s="328"/>
      <c r="W16" s="328"/>
      <c r="X16" s="328"/>
      <c r="Y16" s="328"/>
      <c r="Z16" s="329"/>
      <c r="AA16" s="329"/>
      <c r="AB16" s="329"/>
      <c r="AC16" s="329"/>
      <c r="AD16" s="329"/>
      <c r="AE16" s="329"/>
      <c r="AF16" s="329"/>
      <c r="AG16" s="329"/>
      <c r="AH16" s="329"/>
      <c r="AI16" s="329"/>
      <c r="AJ16" s="329"/>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row>
    <row r="17" spans="1:74" ht="15" customHeight="1" thickBot="1" x14ac:dyDescent="0.45">
      <c r="A17" s="283"/>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row>
    <row r="18" spans="1:74" ht="15" customHeight="1" x14ac:dyDescent="0.4">
      <c r="A18" s="832" t="s">
        <v>256</v>
      </c>
      <c r="B18" s="835" t="s">
        <v>257</v>
      </c>
      <c r="C18" s="836"/>
      <c r="D18" s="836"/>
      <c r="E18" s="836"/>
      <c r="F18" s="836"/>
      <c r="G18" s="837"/>
      <c r="H18" s="838"/>
      <c r="I18" s="839"/>
      <c r="J18" s="839"/>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81"/>
      <c r="AI18" s="287"/>
      <c r="AL18" s="713"/>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row>
    <row r="19" spans="1:74" ht="30" customHeight="1" x14ac:dyDescent="0.4">
      <c r="A19" s="833"/>
      <c r="B19" s="775" t="s">
        <v>258</v>
      </c>
      <c r="C19" s="756"/>
      <c r="D19" s="756"/>
      <c r="E19" s="756"/>
      <c r="F19" s="756"/>
      <c r="G19" s="757"/>
      <c r="H19" s="866"/>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8"/>
      <c r="AI19" s="287"/>
      <c r="AL19" s="783"/>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row>
    <row r="20" spans="1:74" ht="15" customHeight="1" x14ac:dyDescent="0.4">
      <c r="A20" s="833"/>
      <c r="B20" s="769" t="s">
        <v>259</v>
      </c>
      <c r="C20" s="754"/>
      <c r="D20" s="754"/>
      <c r="E20" s="754"/>
      <c r="F20" s="754"/>
      <c r="G20" s="755"/>
      <c r="H20" s="765" t="s">
        <v>260</v>
      </c>
      <c r="I20" s="766"/>
      <c r="J20" s="766"/>
      <c r="K20" s="766"/>
      <c r="L20" s="767"/>
      <c r="M20" s="767"/>
      <c r="N20" s="292" t="s">
        <v>261</v>
      </c>
      <c r="O20" s="767"/>
      <c r="P20" s="767"/>
      <c r="Q20" s="293" t="s">
        <v>231</v>
      </c>
      <c r="R20" s="766"/>
      <c r="S20" s="766"/>
      <c r="T20" s="766"/>
      <c r="U20" s="766"/>
      <c r="V20" s="766"/>
      <c r="W20" s="766"/>
      <c r="X20" s="766"/>
      <c r="Y20" s="766"/>
      <c r="Z20" s="766"/>
      <c r="AA20" s="766"/>
      <c r="AB20" s="766"/>
      <c r="AC20" s="766"/>
      <c r="AD20" s="766"/>
      <c r="AE20" s="766"/>
      <c r="AF20" s="766"/>
      <c r="AG20" s="766"/>
      <c r="AH20" s="823"/>
      <c r="AI20" s="289"/>
      <c r="AJ20" s="287"/>
      <c r="AK20" s="287"/>
      <c r="AL20" s="783"/>
      <c r="AM20" s="287"/>
      <c r="AN20" s="287"/>
      <c r="AO20" s="287"/>
      <c r="AP20" s="287"/>
      <c r="AQ20" s="287"/>
      <c r="AR20" s="287"/>
      <c r="AS20" s="289"/>
      <c r="AT20" s="289"/>
      <c r="AU20" s="289"/>
      <c r="AV20" s="289"/>
      <c r="AW20" s="289"/>
      <c r="AX20" s="289"/>
      <c r="AY20" s="289"/>
      <c r="AZ20" s="289"/>
      <c r="BA20" s="289"/>
      <c r="BB20" s="289"/>
      <c r="BC20" s="289"/>
      <c r="BD20" s="289"/>
      <c r="BE20" s="289"/>
      <c r="BF20" s="289"/>
      <c r="BG20" s="289"/>
      <c r="BH20" s="289"/>
      <c r="BI20" s="289"/>
      <c r="BJ20" s="289"/>
      <c r="BK20" s="289"/>
      <c r="BL20" s="289"/>
      <c r="BM20" s="289"/>
      <c r="BN20" s="289"/>
      <c r="BO20" s="289"/>
      <c r="BP20" s="289"/>
      <c r="BQ20" s="289"/>
      <c r="BR20" s="289"/>
      <c r="BS20" s="289"/>
      <c r="BT20" s="287"/>
      <c r="BU20" s="287"/>
      <c r="BV20" s="287"/>
    </row>
    <row r="21" spans="1:74" ht="15" customHeight="1" x14ac:dyDescent="0.4">
      <c r="A21" s="833"/>
      <c r="B21" s="796"/>
      <c r="C21" s="763"/>
      <c r="D21" s="763"/>
      <c r="E21" s="763"/>
      <c r="F21" s="763"/>
      <c r="G21" s="764"/>
      <c r="H21" s="816"/>
      <c r="I21" s="824"/>
      <c r="J21" s="824"/>
      <c r="K21" s="824"/>
      <c r="L21" s="330" t="s">
        <v>262</v>
      </c>
      <c r="M21" s="330" t="s">
        <v>263</v>
      </c>
      <c r="N21" s="824"/>
      <c r="O21" s="824"/>
      <c r="P21" s="824"/>
      <c r="Q21" s="824"/>
      <c r="R21" s="824"/>
      <c r="S21" s="824"/>
      <c r="T21" s="824"/>
      <c r="U21" s="824"/>
      <c r="V21" s="330" t="s">
        <v>264</v>
      </c>
      <c r="W21" s="330" t="s">
        <v>265</v>
      </c>
      <c r="X21" s="824"/>
      <c r="Y21" s="824"/>
      <c r="Z21" s="824"/>
      <c r="AA21" s="824"/>
      <c r="AB21" s="824"/>
      <c r="AC21" s="824"/>
      <c r="AD21" s="824"/>
      <c r="AE21" s="824"/>
      <c r="AF21" s="824"/>
      <c r="AG21" s="824"/>
      <c r="AH21" s="825"/>
      <c r="AI21" s="289"/>
      <c r="AJ21" s="287"/>
      <c r="AK21" s="287"/>
      <c r="AL21" s="783"/>
      <c r="AM21" s="287"/>
      <c r="AN21" s="287"/>
      <c r="AO21" s="287"/>
      <c r="AP21" s="287"/>
      <c r="AQ21" s="287"/>
      <c r="AR21" s="287"/>
      <c r="AS21" s="289"/>
      <c r="AT21" s="289"/>
      <c r="AU21" s="289"/>
      <c r="AV21" s="289"/>
      <c r="AW21" s="295"/>
      <c r="AX21" s="295"/>
      <c r="AY21" s="289"/>
      <c r="AZ21" s="289"/>
      <c r="BA21" s="289"/>
      <c r="BB21" s="289"/>
      <c r="BC21" s="296"/>
      <c r="BD21" s="295"/>
      <c r="BE21" s="289"/>
      <c r="BF21" s="287"/>
      <c r="BG21" s="289"/>
      <c r="BH21" s="287"/>
      <c r="BI21" s="289"/>
      <c r="BJ21" s="289"/>
      <c r="BK21" s="289"/>
      <c r="BL21" s="289"/>
      <c r="BM21" s="287"/>
      <c r="BN21" s="289"/>
      <c r="BO21" s="289"/>
      <c r="BP21" s="289"/>
      <c r="BQ21" s="289"/>
      <c r="BR21" s="289"/>
      <c r="BS21" s="289"/>
      <c r="BT21" s="287"/>
      <c r="BU21" s="287"/>
      <c r="BV21" s="287"/>
    </row>
    <row r="22" spans="1:74" ht="15" customHeight="1" x14ac:dyDescent="0.4">
      <c r="A22" s="833"/>
      <c r="B22" s="762"/>
      <c r="C22" s="763"/>
      <c r="D22" s="763"/>
      <c r="E22" s="763"/>
      <c r="F22" s="763"/>
      <c r="G22" s="764"/>
      <c r="H22" s="816"/>
      <c r="I22" s="824"/>
      <c r="J22" s="824"/>
      <c r="K22" s="824"/>
      <c r="L22" s="330" t="s">
        <v>266</v>
      </c>
      <c r="M22" s="330" t="s">
        <v>267</v>
      </c>
      <c r="N22" s="824"/>
      <c r="O22" s="824"/>
      <c r="P22" s="824"/>
      <c r="Q22" s="824"/>
      <c r="R22" s="824"/>
      <c r="S22" s="824"/>
      <c r="T22" s="824"/>
      <c r="U22" s="824"/>
      <c r="V22" s="330" t="s">
        <v>268</v>
      </c>
      <c r="W22" s="330" t="s">
        <v>269</v>
      </c>
      <c r="X22" s="824"/>
      <c r="Y22" s="824"/>
      <c r="Z22" s="824"/>
      <c r="AA22" s="824"/>
      <c r="AB22" s="824"/>
      <c r="AC22" s="824"/>
      <c r="AD22" s="824"/>
      <c r="AE22" s="824"/>
      <c r="AF22" s="824"/>
      <c r="AG22" s="824"/>
      <c r="AH22" s="825"/>
      <c r="AI22" s="289"/>
      <c r="AJ22" s="287"/>
      <c r="AK22" s="287"/>
      <c r="AL22" s="783"/>
      <c r="AM22" s="287"/>
      <c r="AN22" s="287"/>
      <c r="AO22" s="287"/>
      <c r="AP22" s="287"/>
      <c r="AQ22" s="287"/>
      <c r="AR22" s="287"/>
      <c r="AS22" s="289"/>
      <c r="AT22" s="289"/>
      <c r="AU22" s="289"/>
      <c r="AV22" s="289"/>
      <c r="AW22" s="295"/>
      <c r="AX22" s="295"/>
      <c r="AY22" s="289"/>
      <c r="AZ22" s="289"/>
      <c r="BA22" s="289"/>
      <c r="BB22" s="289"/>
      <c r="BC22" s="296"/>
      <c r="BD22" s="295"/>
      <c r="BE22" s="289"/>
      <c r="BF22" s="287"/>
      <c r="BG22" s="289"/>
      <c r="BH22" s="287"/>
      <c r="BI22" s="289"/>
      <c r="BJ22" s="289"/>
      <c r="BK22" s="289"/>
      <c r="BL22" s="289"/>
      <c r="BM22" s="287"/>
      <c r="BN22" s="289"/>
      <c r="BO22" s="289"/>
      <c r="BP22" s="289"/>
      <c r="BQ22" s="289"/>
      <c r="BR22" s="289"/>
      <c r="BS22" s="289"/>
      <c r="BT22" s="287"/>
      <c r="BU22" s="287"/>
      <c r="BV22" s="287"/>
    </row>
    <row r="23" spans="1:74" ht="18.95" customHeight="1" x14ac:dyDescent="0.4">
      <c r="A23" s="833"/>
      <c r="B23" s="762"/>
      <c r="C23" s="763"/>
      <c r="D23" s="763"/>
      <c r="E23" s="763"/>
      <c r="F23" s="763"/>
      <c r="G23" s="764"/>
      <c r="H23" s="826"/>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8"/>
      <c r="AI23" s="289"/>
      <c r="AL23" s="783"/>
      <c r="AM23" s="287"/>
      <c r="AN23" s="287"/>
      <c r="AO23" s="287"/>
      <c r="AP23" s="287"/>
      <c r="AQ23" s="287"/>
      <c r="AR23" s="287"/>
      <c r="AS23" s="289"/>
      <c r="AT23" s="289"/>
      <c r="AU23" s="289"/>
      <c r="AV23" s="289"/>
      <c r="AW23" s="295"/>
      <c r="AX23" s="295"/>
      <c r="AY23" s="289"/>
      <c r="AZ23" s="289"/>
      <c r="BA23" s="289"/>
      <c r="BB23" s="289"/>
      <c r="BC23" s="295"/>
      <c r="BD23" s="295"/>
      <c r="BE23" s="289"/>
      <c r="BF23" s="287"/>
      <c r="BG23" s="289"/>
      <c r="BH23" s="287"/>
      <c r="BI23" s="289"/>
      <c r="BJ23" s="289"/>
      <c r="BK23" s="289"/>
      <c r="BL23" s="289"/>
      <c r="BM23" s="289"/>
      <c r="BN23" s="289"/>
      <c r="BO23" s="289"/>
      <c r="BP23" s="289"/>
      <c r="BQ23" s="289"/>
      <c r="BR23" s="289"/>
      <c r="BS23" s="289"/>
    </row>
    <row r="24" spans="1:74" ht="15" customHeight="1" x14ac:dyDescent="0.4">
      <c r="A24" s="833"/>
      <c r="B24" s="761" t="s">
        <v>270</v>
      </c>
      <c r="C24" s="754"/>
      <c r="D24" s="754"/>
      <c r="E24" s="754"/>
      <c r="F24" s="754"/>
      <c r="G24" s="755"/>
      <c r="H24" s="672" t="s">
        <v>271</v>
      </c>
      <c r="I24" s="673"/>
      <c r="J24" s="674"/>
      <c r="K24" s="804"/>
      <c r="L24" s="805"/>
      <c r="M24" s="805"/>
      <c r="N24" s="805"/>
      <c r="O24" s="805"/>
      <c r="P24" s="805"/>
      <c r="Q24" s="300" t="s">
        <v>272</v>
      </c>
      <c r="R24" s="301"/>
      <c r="S24" s="806"/>
      <c r="T24" s="806"/>
      <c r="U24" s="807"/>
      <c r="V24" s="672" t="s">
        <v>273</v>
      </c>
      <c r="W24" s="673"/>
      <c r="X24" s="674"/>
      <c r="Y24" s="804"/>
      <c r="Z24" s="805"/>
      <c r="AA24" s="805"/>
      <c r="AB24" s="805"/>
      <c r="AC24" s="805"/>
      <c r="AD24" s="805"/>
      <c r="AE24" s="805"/>
      <c r="AF24" s="805"/>
      <c r="AG24" s="805"/>
      <c r="AH24" s="882"/>
      <c r="AI24" s="287"/>
      <c r="AL24" s="783"/>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row>
    <row r="25" spans="1:74" ht="15" customHeight="1" x14ac:dyDescent="0.4">
      <c r="A25" s="833"/>
      <c r="B25" s="775"/>
      <c r="C25" s="756"/>
      <c r="D25" s="756"/>
      <c r="E25" s="756"/>
      <c r="F25" s="756"/>
      <c r="G25" s="757"/>
      <c r="H25" s="809" t="s">
        <v>274</v>
      </c>
      <c r="I25" s="809"/>
      <c r="J25" s="809"/>
      <c r="K25" s="804"/>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82"/>
      <c r="AI25" s="287"/>
      <c r="AL25" s="783"/>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row>
    <row r="26" spans="1:74" ht="15" customHeight="1" x14ac:dyDescent="0.4">
      <c r="A26" s="833"/>
      <c r="B26" s="872" t="s">
        <v>276</v>
      </c>
      <c r="C26" s="873"/>
      <c r="D26" s="873"/>
      <c r="E26" s="873"/>
      <c r="F26" s="873"/>
      <c r="G26" s="874"/>
      <c r="H26" s="761" t="s">
        <v>277</v>
      </c>
      <c r="I26" s="754"/>
      <c r="J26" s="755"/>
      <c r="K26" s="769"/>
      <c r="L26" s="770"/>
      <c r="M26" s="770"/>
      <c r="N26" s="770"/>
      <c r="O26" s="770"/>
      <c r="P26" s="771"/>
      <c r="Q26" s="776" t="s">
        <v>257</v>
      </c>
      <c r="R26" s="777"/>
      <c r="S26" s="777"/>
      <c r="T26" s="777"/>
      <c r="U26" s="777"/>
      <c r="V26" s="777"/>
      <c r="W26" s="777"/>
      <c r="X26" s="777"/>
      <c r="Y26" s="777"/>
      <c r="Z26" s="777"/>
      <c r="AA26" s="778"/>
      <c r="AB26" s="878" t="s">
        <v>314</v>
      </c>
      <c r="AC26" s="879"/>
      <c r="AD26" s="879"/>
      <c r="AE26" s="879"/>
      <c r="AF26" s="879"/>
      <c r="AG26" s="879"/>
      <c r="AH26" s="880"/>
      <c r="AI26" s="287"/>
      <c r="AL26" s="783"/>
      <c r="AM26" s="287"/>
      <c r="AN26" s="287"/>
      <c r="AO26" s="287"/>
      <c r="AP26" s="287"/>
      <c r="AQ26" s="287"/>
      <c r="AR26" s="287"/>
      <c r="AS26" s="706"/>
      <c r="AT26" s="706"/>
      <c r="AU26" s="706"/>
      <c r="AV26" s="287"/>
      <c r="AW26" s="287"/>
      <c r="AX26" s="287"/>
      <c r="AY26" s="287"/>
      <c r="AZ26" s="287"/>
      <c r="BA26" s="287"/>
      <c r="BB26" s="287"/>
      <c r="BC26" s="287"/>
      <c r="BD26" s="287"/>
      <c r="BE26" s="303"/>
      <c r="BF26" s="303"/>
      <c r="BG26" s="287"/>
      <c r="BH26" s="287"/>
      <c r="BI26" s="287"/>
      <c r="BJ26" s="287"/>
      <c r="BK26" s="287"/>
      <c r="BL26" s="287"/>
      <c r="BM26" s="287"/>
      <c r="BN26" s="287"/>
      <c r="BO26" s="287"/>
      <c r="BP26" s="287"/>
      <c r="BQ26" s="287"/>
      <c r="BR26" s="287"/>
      <c r="BS26" s="287"/>
    </row>
    <row r="27" spans="1:74" ht="30" customHeight="1" x14ac:dyDescent="0.4">
      <c r="A27" s="833"/>
      <c r="B27" s="875"/>
      <c r="C27" s="876"/>
      <c r="D27" s="876"/>
      <c r="E27" s="876"/>
      <c r="F27" s="876"/>
      <c r="G27" s="877"/>
      <c r="H27" s="775"/>
      <c r="I27" s="756"/>
      <c r="J27" s="757"/>
      <c r="K27" s="772"/>
      <c r="L27" s="773"/>
      <c r="M27" s="773"/>
      <c r="N27" s="773"/>
      <c r="O27" s="773"/>
      <c r="P27" s="774"/>
      <c r="Q27" s="758" t="s">
        <v>279</v>
      </c>
      <c r="R27" s="759"/>
      <c r="S27" s="759"/>
      <c r="T27" s="759"/>
      <c r="U27" s="759"/>
      <c r="V27" s="759"/>
      <c r="W27" s="759"/>
      <c r="X27" s="759"/>
      <c r="Y27" s="759"/>
      <c r="Z27" s="759"/>
      <c r="AA27" s="760"/>
      <c r="AB27" s="869"/>
      <c r="AC27" s="870"/>
      <c r="AD27" s="870"/>
      <c r="AE27" s="870"/>
      <c r="AF27" s="870"/>
      <c r="AG27" s="870"/>
      <c r="AH27" s="871"/>
      <c r="AI27" s="287"/>
      <c r="AL27" s="783"/>
      <c r="AM27" s="287"/>
      <c r="AN27" s="287"/>
      <c r="AO27" s="287"/>
      <c r="AP27" s="287"/>
      <c r="AQ27" s="287"/>
      <c r="AR27" s="287"/>
      <c r="AS27" s="706"/>
      <c r="AT27" s="706"/>
      <c r="AU27" s="706"/>
      <c r="AV27" s="287"/>
      <c r="AW27" s="287"/>
      <c r="AX27" s="287"/>
      <c r="AY27" s="287"/>
      <c r="AZ27" s="287"/>
      <c r="BA27" s="287"/>
      <c r="BB27" s="287"/>
      <c r="BC27" s="287"/>
      <c r="BD27" s="287"/>
      <c r="BE27" s="303"/>
      <c r="BF27" s="303"/>
      <c r="BG27" s="287"/>
      <c r="BH27" s="287"/>
      <c r="BI27" s="287"/>
      <c r="BJ27" s="287"/>
      <c r="BK27" s="287"/>
      <c r="BL27" s="287"/>
      <c r="BM27" s="287"/>
      <c r="BN27" s="287"/>
      <c r="BO27" s="287"/>
      <c r="BP27" s="287"/>
      <c r="BQ27" s="287"/>
      <c r="BR27" s="287"/>
      <c r="BS27" s="287"/>
    </row>
    <row r="28" spans="1:74" ht="15" customHeight="1" x14ac:dyDescent="0.4">
      <c r="A28" s="833"/>
      <c r="B28" s="761" t="s">
        <v>280</v>
      </c>
      <c r="C28" s="754"/>
      <c r="D28" s="754"/>
      <c r="E28" s="754"/>
      <c r="F28" s="754"/>
      <c r="G28" s="755"/>
      <c r="H28" s="765" t="s">
        <v>260</v>
      </c>
      <c r="I28" s="766"/>
      <c r="J28" s="766"/>
      <c r="K28" s="766"/>
      <c r="L28" s="767"/>
      <c r="M28" s="767"/>
      <c r="N28" s="292" t="s">
        <v>261</v>
      </c>
      <c r="O28" s="767"/>
      <c r="P28" s="767"/>
      <c r="Q28" s="293" t="s">
        <v>231</v>
      </c>
      <c r="R28" s="766"/>
      <c r="S28" s="766"/>
      <c r="T28" s="766"/>
      <c r="U28" s="766"/>
      <c r="V28" s="766"/>
      <c r="W28" s="766"/>
      <c r="X28" s="766"/>
      <c r="Y28" s="766"/>
      <c r="Z28" s="766"/>
      <c r="AA28" s="766"/>
      <c r="AB28" s="766"/>
      <c r="AC28" s="766"/>
      <c r="AD28" s="766"/>
      <c r="AE28" s="766"/>
      <c r="AF28" s="766"/>
      <c r="AG28" s="766"/>
      <c r="AH28" s="823"/>
      <c r="AI28" s="289"/>
      <c r="AL28" s="783"/>
      <c r="AM28" s="678"/>
      <c r="AN28" s="678"/>
      <c r="AO28" s="678"/>
      <c r="AP28" s="678"/>
      <c r="AQ28" s="678"/>
      <c r="AR28" s="678"/>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row>
    <row r="29" spans="1:74" ht="15" customHeight="1" x14ac:dyDescent="0.4">
      <c r="A29" s="833"/>
      <c r="B29" s="762"/>
      <c r="C29" s="763"/>
      <c r="D29" s="763"/>
      <c r="E29" s="763"/>
      <c r="F29" s="763"/>
      <c r="G29" s="764"/>
      <c r="H29" s="816"/>
      <c r="I29" s="824"/>
      <c r="J29" s="824"/>
      <c r="K29" s="824"/>
      <c r="L29" s="330" t="s">
        <v>262</v>
      </c>
      <c r="M29" s="330" t="s">
        <v>263</v>
      </c>
      <c r="N29" s="824"/>
      <c r="O29" s="824"/>
      <c r="P29" s="824"/>
      <c r="Q29" s="824"/>
      <c r="R29" s="824"/>
      <c r="S29" s="824"/>
      <c r="T29" s="824"/>
      <c r="U29" s="824"/>
      <c r="V29" s="330" t="s">
        <v>264</v>
      </c>
      <c r="W29" s="330" t="s">
        <v>265</v>
      </c>
      <c r="X29" s="824"/>
      <c r="Y29" s="824"/>
      <c r="Z29" s="824"/>
      <c r="AA29" s="824"/>
      <c r="AB29" s="824"/>
      <c r="AC29" s="824"/>
      <c r="AD29" s="824"/>
      <c r="AE29" s="824"/>
      <c r="AF29" s="824"/>
      <c r="AG29" s="824"/>
      <c r="AH29" s="825"/>
      <c r="AI29" s="289"/>
      <c r="AL29" s="783"/>
      <c r="AM29" s="678"/>
      <c r="AN29" s="678"/>
      <c r="AO29" s="678"/>
      <c r="AP29" s="678"/>
      <c r="AQ29" s="678"/>
      <c r="AR29" s="678"/>
      <c r="AS29" s="289"/>
      <c r="AT29" s="289"/>
      <c r="AU29" s="289"/>
      <c r="AV29" s="289"/>
      <c r="AW29" s="295"/>
      <c r="AX29" s="295"/>
      <c r="AY29" s="289"/>
      <c r="AZ29" s="289"/>
      <c r="BA29" s="289"/>
      <c r="BB29" s="289"/>
      <c r="BC29" s="296"/>
      <c r="BD29" s="295"/>
      <c r="BE29" s="289"/>
      <c r="BF29" s="287"/>
      <c r="BG29" s="289"/>
      <c r="BH29" s="287"/>
      <c r="BI29" s="289"/>
      <c r="BJ29" s="289"/>
      <c r="BK29" s="289"/>
      <c r="BL29" s="289"/>
      <c r="BM29" s="287"/>
      <c r="BN29" s="289"/>
      <c r="BO29" s="289"/>
      <c r="BP29" s="289"/>
      <c r="BQ29" s="289"/>
      <c r="BR29" s="289"/>
      <c r="BS29" s="289"/>
    </row>
    <row r="30" spans="1:74" ht="15" customHeight="1" x14ac:dyDescent="0.4">
      <c r="A30" s="833"/>
      <c r="B30" s="762"/>
      <c r="C30" s="763"/>
      <c r="D30" s="763"/>
      <c r="E30" s="763"/>
      <c r="F30" s="763"/>
      <c r="G30" s="764"/>
      <c r="H30" s="816"/>
      <c r="I30" s="824"/>
      <c r="J30" s="824"/>
      <c r="K30" s="824"/>
      <c r="L30" s="330" t="s">
        <v>266</v>
      </c>
      <c r="M30" s="330" t="s">
        <v>267</v>
      </c>
      <c r="N30" s="824"/>
      <c r="O30" s="824"/>
      <c r="P30" s="824"/>
      <c r="Q30" s="824"/>
      <c r="R30" s="824"/>
      <c r="S30" s="824"/>
      <c r="T30" s="824"/>
      <c r="U30" s="824"/>
      <c r="V30" s="330" t="s">
        <v>268</v>
      </c>
      <c r="W30" s="330" t="s">
        <v>269</v>
      </c>
      <c r="X30" s="824"/>
      <c r="Y30" s="824"/>
      <c r="Z30" s="824"/>
      <c r="AA30" s="824"/>
      <c r="AB30" s="824"/>
      <c r="AC30" s="824"/>
      <c r="AD30" s="824"/>
      <c r="AE30" s="824"/>
      <c r="AF30" s="824"/>
      <c r="AG30" s="824"/>
      <c r="AH30" s="825"/>
      <c r="AI30" s="289"/>
      <c r="AL30" s="783"/>
      <c r="AM30" s="678"/>
      <c r="AN30" s="678"/>
      <c r="AO30" s="678"/>
      <c r="AP30" s="678"/>
      <c r="AQ30" s="678"/>
      <c r="AR30" s="678"/>
      <c r="AS30" s="289"/>
      <c r="AT30" s="289"/>
      <c r="AU30" s="289"/>
      <c r="AV30" s="289"/>
      <c r="AW30" s="295"/>
      <c r="AX30" s="295"/>
      <c r="AY30" s="289"/>
      <c r="AZ30" s="289"/>
      <c r="BA30" s="289"/>
      <c r="BB30" s="289"/>
      <c r="BC30" s="296"/>
      <c r="BD30" s="295"/>
      <c r="BE30" s="289"/>
      <c r="BF30" s="287"/>
      <c r="BG30" s="289"/>
      <c r="BH30" s="287"/>
      <c r="BI30" s="289"/>
      <c r="BJ30" s="289"/>
      <c r="BK30" s="289"/>
      <c r="BL30" s="289"/>
      <c r="BM30" s="287"/>
      <c r="BN30" s="289"/>
      <c r="BO30" s="289"/>
      <c r="BP30" s="289"/>
      <c r="BQ30" s="289"/>
      <c r="BR30" s="289"/>
      <c r="BS30" s="289"/>
    </row>
    <row r="31" spans="1:74" ht="18.95" customHeight="1" thickBot="1" x14ac:dyDescent="0.45">
      <c r="A31" s="834"/>
      <c r="B31" s="829"/>
      <c r="C31" s="830"/>
      <c r="D31" s="830"/>
      <c r="E31" s="830"/>
      <c r="F31" s="830"/>
      <c r="G31" s="831"/>
      <c r="H31" s="826"/>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8"/>
      <c r="AI31" s="289"/>
      <c r="AL31" s="783"/>
      <c r="AM31" s="287"/>
      <c r="AN31" s="287"/>
      <c r="AO31" s="287"/>
      <c r="AP31" s="287"/>
      <c r="AQ31" s="287"/>
      <c r="AR31" s="287"/>
      <c r="AS31" s="289"/>
      <c r="AT31" s="289"/>
      <c r="AU31" s="289"/>
      <c r="AV31" s="289"/>
      <c r="AW31" s="295"/>
      <c r="AX31" s="295"/>
      <c r="AY31" s="289"/>
      <c r="AZ31" s="289"/>
      <c r="BA31" s="289"/>
      <c r="BB31" s="289"/>
      <c r="BC31" s="295"/>
      <c r="BD31" s="295"/>
      <c r="BE31" s="289"/>
      <c r="BF31" s="287"/>
      <c r="BG31" s="289"/>
      <c r="BH31" s="287"/>
      <c r="BI31" s="289"/>
      <c r="BJ31" s="289"/>
      <c r="BK31" s="289"/>
      <c r="BL31" s="289"/>
      <c r="BM31" s="289"/>
      <c r="BN31" s="289"/>
      <c r="BO31" s="289"/>
      <c r="BP31" s="289"/>
      <c r="BQ31" s="289"/>
      <c r="BR31" s="289"/>
      <c r="BS31" s="289"/>
    </row>
    <row r="32" spans="1:74" ht="15" customHeight="1" x14ac:dyDescent="0.4">
      <c r="A32" s="832" t="s">
        <v>315</v>
      </c>
      <c r="B32" s="855" t="s">
        <v>316</v>
      </c>
      <c r="C32" s="856"/>
      <c r="D32" s="856"/>
      <c r="E32" s="856"/>
      <c r="F32" s="856"/>
      <c r="G32" s="857"/>
      <c r="H32" s="858"/>
      <c r="I32" s="859"/>
      <c r="J32" s="859"/>
      <c r="K32" s="859"/>
      <c r="L32" s="859"/>
      <c r="M32" s="859"/>
      <c r="N32" s="859"/>
      <c r="O32" s="859"/>
      <c r="P32" s="859"/>
      <c r="Q32" s="860"/>
      <c r="R32" s="855" t="s">
        <v>317</v>
      </c>
      <c r="S32" s="856"/>
      <c r="T32" s="856"/>
      <c r="U32" s="856"/>
      <c r="V32" s="856"/>
      <c r="W32" s="856"/>
      <c r="X32" s="856"/>
      <c r="Y32" s="331"/>
      <c r="Z32" s="332"/>
      <c r="AA32" s="333"/>
      <c r="AB32" s="334"/>
      <c r="AC32" s="334"/>
      <c r="AD32" s="334"/>
      <c r="AE32" s="334"/>
      <c r="AF32" s="334"/>
      <c r="AG32" s="333"/>
      <c r="AH32" s="335"/>
      <c r="AI32" s="289"/>
      <c r="AL32" s="336"/>
      <c r="AM32" s="287"/>
      <c r="AN32" s="287"/>
      <c r="AO32" s="287"/>
      <c r="AP32" s="287"/>
      <c r="AQ32" s="287"/>
      <c r="AR32" s="287"/>
      <c r="AS32" s="289"/>
      <c r="AT32" s="289"/>
      <c r="AU32" s="289"/>
      <c r="AV32" s="289"/>
      <c r="AW32" s="295"/>
      <c r="AX32" s="295"/>
      <c r="AY32" s="289"/>
      <c r="AZ32" s="289"/>
      <c r="BA32" s="289"/>
      <c r="BB32" s="289"/>
      <c r="BC32" s="295"/>
      <c r="BD32" s="295"/>
      <c r="BE32" s="289"/>
      <c r="BF32" s="287"/>
      <c r="BG32" s="289"/>
      <c r="BH32" s="287"/>
      <c r="BI32" s="289"/>
      <c r="BJ32" s="289"/>
      <c r="BK32" s="289"/>
      <c r="BL32" s="289"/>
      <c r="BM32" s="289"/>
      <c r="BN32" s="289"/>
      <c r="BO32" s="289"/>
      <c r="BP32" s="289"/>
      <c r="BQ32" s="289"/>
      <c r="BR32" s="289"/>
      <c r="BS32" s="289"/>
    </row>
    <row r="33" spans="1:74" ht="15" customHeight="1" x14ac:dyDescent="0.4">
      <c r="A33" s="853"/>
      <c r="B33" s="672" t="s">
        <v>318</v>
      </c>
      <c r="C33" s="673"/>
      <c r="D33" s="673"/>
      <c r="E33" s="673"/>
      <c r="F33" s="673"/>
      <c r="G33" s="674"/>
      <c r="H33" s="861"/>
      <c r="I33" s="862"/>
      <c r="J33" s="862"/>
      <c r="K33" s="862"/>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3"/>
      <c r="AI33" s="289"/>
      <c r="AL33" s="336"/>
      <c r="AM33" s="287"/>
      <c r="AN33" s="287"/>
      <c r="AO33" s="287"/>
      <c r="AP33" s="287"/>
      <c r="AQ33" s="287"/>
      <c r="AR33" s="287"/>
      <c r="AS33" s="289"/>
      <c r="AT33" s="289"/>
      <c r="AU33" s="289"/>
      <c r="AV33" s="289"/>
      <c r="AW33" s="295"/>
      <c r="AX33" s="295"/>
      <c r="AY33" s="289"/>
      <c r="AZ33" s="289"/>
      <c r="BA33" s="289"/>
      <c r="BB33" s="289"/>
      <c r="BC33" s="295"/>
      <c r="BD33" s="295"/>
      <c r="BE33" s="289"/>
      <c r="BF33" s="287"/>
      <c r="BG33" s="289"/>
      <c r="BH33" s="287"/>
      <c r="BI33" s="289"/>
      <c r="BJ33" s="289"/>
      <c r="BK33" s="289"/>
      <c r="BL33" s="289"/>
      <c r="BM33" s="289"/>
      <c r="BN33" s="289"/>
      <c r="BO33" s="289"/>
      <c r="BP33" s="289"/>
      <c r="BQ33" s="289"/>
      <c r="BR33" s="289"/>
      <c r="BS33" s="289"/>
    </row>
    <row r="34" spans="1:74" ht="15" customHeight="1" x14ac:dyDescent="0.4">
      <c r="A34" s="853"/>
      <c r="B34" s="761" t="s">
        <v>257</v>
      </c>
      <c r="C34" s="754"/>
      <c r="D34" s="754"/>
      <c r="E34" s="754"/>
      <c r="F34" s="754"/>
      <c r="G34" s="755"/>
      <c r="H34" s="776"/>
      <c r="I34" s="777"/>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865"/>
      <c r="AI34" s="287"/>
      <c r="AL34" s="336"/>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row>
    <row r="35" spans="1:74" ht="30" customHeight="1" x14ac:dyDescent="0.4">
      <c r="A35" s="853"/>
      <c r="B35" s="775" t="s">
        <v>258</v>
      </c>
      <c r="C35" s="756"/>
      <c r="D35" s="756"/>
      <c r="E35" s="756"/>
      <c r="F35" s="756"/>
      <c r="G35" s="757"/>
      <c r="H35" s="866"/>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8"/>
      <c r="AI35" s="287"/>
      <c r="AL35" s="336"/>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row>
    <row r="36" spans="1:74" ht="15" customHeight="1" x14ac:dyDescent="0.4">
      <c r="A36" s="853"/>
      <c r="B36" s="769" t="s">
        <v>251</v>
      </c>
      <c r="C36" s="754"/>
      <c r="D36" s="754"/>
      <c r="E36" s="754"/>
      <c r="F36" s="754"/>
      <c r="G36" s="755"/>
      <c r="H36" s="765" t="s">
        <v>260</v>
      </c>
      <c r="I36" s="766"/>
      <c r="J36" s="766"/>
      <c r="K36" s="766"/>
      <c r="L36" s="767"/>
      <c r="M36" s="767"/>
      <c r="N36" s="292" t="s">
        <v>261</v>
      </c>
      <c r="O36" s="767"/>
      <c r="P36" s="767"/>
      <c r="Q36" s="293" t="s">
        <v>231</v>
      </c>
      <c r="R36" s="766"/>
      <c r="S36" s="766"/>
      <c r="T36" s="766"/>
      <c r="U36" s="766"/>
      <c r="V36" s="766"/>
      <c r="W36" s="766"/>
      <c r="X36" s="766"/>
      <c r="Y36" s="766"/>
      <c r="Z36" s="766"/>
      <c r="AA36" s="766"/>
      <c r="AB36" s="766"/>
      <c r="AC36" s="766"/>
      <c r="AD36" s="766"/>
      <c r="AE36" s="766"/>
      <c r="AF36" s="766"/>
      <c r="AG36" s="766"/>
      <c r="AH36" s="823"/>
      <c r="AI36" s="289"/>
      <c r="AJ36" s="287"/>
      <c r="AK36" s="287"/>
      <c r="AL36" s="336"/>
      <c r="AM36" s="287"/>
      <c r="AN36" s="287"/>
      <c r="AO36" s="287"/>
      <c r="AP36" s="287"/>
      <c r="AQ36" s="287"/>
      <c r="AR36" s="287"/>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7"/>
      <c r="BU36" s="287"/>
      <c r="BV36" s="287"/>
    </row>
    <row r="37" spans="1:74" ht="15" customHeight="1" x14ac:dyDescent="0.4">
      <c r="A37" s="853"/>
      <c r="B37" s="796"/>
      <c r="C37" s="763"/>
      <c r="D37" s="763"/>
      <c r="E37" s="763"/>
      <c r="F37" s="763"/>
      <c r="G37" s="764"/>
      <c r="H37" s="816"/>
      <c r="I37" s="824"/>
      <c r="J37" s="824"/>
      <c r="K37" s="824"/>
      <c r="L37" s="330" t="s">
        <v>262</v>
      </c>
      <c r="M37" s="330" t="s">
        <v>263</v>
      </c>
      <c r="N37" s="824"/>
      <c r="O37" s="824"/>
      <c r="P37" s="824"/>
      <c r="Q37" s="824"/>
      <c r="R37" s="824"/>
      <c r="S37" s="824"/>
      <c r="T37" s="824"/>
      <c r="U37" s="824"/>
      <c r="V37" s="330" t="s">
        <v>264</v>
      </c>
      <c r="W37" s="330" t="s">
        <v>265</v>
      </c>
      <c r="X37" s="824"/>
      <c r="Y37" s="824"/>
      <c r="Z37" s="824"/>
      <c r="AA37" s="824"/>
      <c r="AB37" s="824"/>
      <c r="AC37" s="824"/>
      <c r="AD37" s="824"/>
      <c r="AE37" s="824"/>
      <c r="AF37" s="824"/>
      <c r="AG37" s="824"/>
      <c r="AH37" s="825"/>
      <c r="AI37" s="289"/>
      <c r="AJ37" s="287"/>
      <c r="AK37" s="287"/>
      <c r="AL37" s="336"/>
      <c r="AM37" s="287"/>
      <c r="AN37" s="287"/>
      <c r="AO37" s="287"/>
      <c r="AP37" s="287"/>
      <c r="AQ37" s="287"/>
      <c r="AR37" s="287"/>
      <c r="AS37" s="289"/>
      <c r="AT37" s="289"/>
      <c r="AU37" s="289"/>
      <c r="AV37" s="289"/>
      <c r="AW37" s="295"/>
      <c r="AX37" s="295"/>
      <c r="AY37" s="289"/>
      <c r="AZ37" s="289"/>
      <c r="BA37" s="289"/>
      <c r="BB37" s="289"/>
      <c r="BC37" s="296"/>
      <c r="BD37" s="295"/>
      <c r="BE37" s="289"/>
      <c r="BF37" s="287"/>
      <c r="BG37" s="289"/>
      <c r="BH37" s="287"/>
      <c r="BI37" s="289"/>
      <c r="BJ37" s="289"/>
      <c r="BK37" s="289"/>
      <c r="BL37" s="289"/>
      <c r="BM37" s="287"/>
      <c r="BN37" s="289"/>
      <c r="BO37" s="289"/>
      <c r="BP37" s="289"/>
      <c r="BQ37" s="289"/>
      <c r="BR37" s="289"/>
      <c r="BS37" s="289"/>
      <c r="BT37" s="287"/>
      <c r="BU37" s="287"/>
      <c r="BV37" s="287"/>
    </row>
    <row r="38" spans="1:74" ht="15" customHeight="1" x14ac:dyDescent="0.4">
      <c r="A38" s="853"/>
      <c r="B38" s="762"/>
      <c r="C38" s="763"/>
      <c r="D38" s="763"/>
      <c r="E38" s="763"/>
      <c r="F38" s="763"/>
      <c r="G38" s="764"/>
      <c r="H38" s="816"/>
      <c r="I38" s="824"/>
      <c r="J38" s="824"/>
      <c r="K38" s="824"/>
      <c r="L38" s="330" t="s">
        <v>266</v>
      </c>
      <c r="M38" s="330" t="s">
        <v>267</v>
      </c>
      <c r="N38" s="824"/>
      <c r="O38" s="824"/>
      <c r="P38" s="824"/>
      <c r="Q38" s="824"/>
      <c r="R38" s="824"/>
      <c r="S38" s="824"/>
      <c r="T38" s="824"/>
      <c r="U38" s="824"/>
      <c r="V38" s="330" t="s">
        <v>268</v>
      </c>
      <c r="W38" s="330" t="s">
        <v>269</v>
      </c>
      <c r="X38" s="824"/>
      <c r="Y38" s="824"/>
      <c r="Z38" s="824"/>
      <c r="AA38" s="824"/>
      <c r="AB38" s="824"/>
      <c r="AC38" s="824"/>
      <c r="AD38" s="824"/>
      <c r="AE38" s="824"/>
      <c r="AF38" s="824"/>
      <c r="AG38" s="824"/>
      <c r="AH38" s="825"/>
      <c r="AI38" s="289"/>
      <c r="AJ38" s="287"/>
      <c r="AK38" s="287"/>
      <c r="AL38" s="336"/>
      <c r="AM38" s="287"/>
      <c r="AN38" s="287"/>
      <c r="AO38" s="287"/>
      <c r="AP38" s="287"/>
      <c r="AQ38" s="287"/>
      <c r="AR38" s="287"/>
      <c r="AS38" s="289"/>
      <c r="AT38" s="289"/>
      <c r="AU38" s="289"/>
      <c r="AV38" s="289"/>
      <c r="AW38" s="295"/>
      <c r="AX38" s="295"/>
      <c r="AY38" s="289"/>
      <c r="AZ38" s="289"/>
      <c r="BA38" s="289"/>
      <c r="BB38" s="289"/>
      <c r="BC38" s="296"/>
      <c r="BD38" s="295"/>
      <c r="BE38" s="289"/>
      <c r="BF38" s="287"/>
      <c r="BG38" s="289"/>
      <c r="BH38" s="287"/>
      <c r="BI38" s="289"/>
      <c r="BJ38" s="289"/>
      <c r="BK38" s="289"/>
      <c r="BL38" s="289"/>
      <c r="BM38" s="287"/>
      <c r="BN38" s="289"/>
      <c r="BO38" s="289"/>
      <c r="BP38" s="289"/>
      <c r="BQ38" s="289"/>
      <c r="BR38" s="289"/>
      <c r="BS38" s="289"/>
      <c r="BT38" s="287"/>
      <c r="BU38" s="287"/>
      <c r="BV38" s="287"/>
    </row>
    <row r="39" spans="1:74" ht="18.95" customHeight="1" x14ac:dyDescent="0.4">
      <c r="A39" s="853"/>
      <c r="B39" s="775"/>
      <c r="C39" s="756"/>
      <c r="D39" s="756"/>
      <c r="E39" s="756"/>
      <c r="F39" s="756"/>
      <c r="G39" s="757"/>
      <c r="H39" s="826"/>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c r="AH39" s="828"/>
      <c r="AI39" s="289"/>
      <c r="AL39" s="336"/>
      <c r="AM39" s="287"/>
      <c r="AN39" s="287"/>
      <c r="AO39" s="287"/>
      <c r="AP39" s="287"/>
      <c r="AQ39" s="287"/>
      <c r="AR39" s="287"/>
      <c r="AS39" s="289"/>
      <c r="AT39" s="289"/>
      <c r="AU39" s="289"/>
      <c r="AV39" s="289"/>
      <c r="AW39" s="295"/>
      <c r="AX39" s="295"/>
      <c r="AY39" s="289"/>
      <c r="AZ39" s="289"/>
      <c r="BA39" s="289"/>
      <c r="BB39" s="289"/>
      <c r="BC39" s="295"/>
      <c r="BD39" s="295"/>
      <c r="BE39" s="289"/>
      <c r="BF39" s="287"/>
      <c r="BG39" s="289"/>
      <c r="BH39" s="287"/>
      <c r="BI39" s="289"/>
      <c r="BJ39" s="289"/>
      <c r="BK39" s="289"/>
      <c r="BL39" s="289"/>
      <c r="BM39" s="289"/>
      <c r="BN39" s="289"/>
      <c r="BO39" s="289"/>
      <c r="BP39" s="289"/>
      <c r="BQ39" s="289"/>
      <c r="BR39" s="289"/>
      <c r="BS39" s="289"/>
    </row>
    <row r="40" spans="1:74" ht="15" customHeight="1" x14ac:dyDescent="0.4">
      <c r="A40" s="853"/>
      <c r="B40" s="724" t="s">
        <v>319</v>
      </c>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864"/>
      <c r="AI40" s="289"/>
      <c r="AL40" s="336"/>
      <c r="AM40" s="287"/>
      <c r="AN40" s="287"/>
      <c r="AO40" s="287"/>
      <c r="AP40" s="287"/>
      <c r="AQ40" s="287"/>
      <c r="AR40" s="287"/>
      <c r="AS40" s="289"/>
      <c r="AT40" s="289"/>
      <c r="AU40" s="289"/>
      <c r="AV40" s="289"/>
      <c r="AW40" s="295"/>
      <c r="AX40" s="295"/>
      <c r="AY40" s="289"/>
      <c r="AZ40" s="289"/>
      <c r="BA40" s="289"/>
      <c r="BB40" s="289"/>
      <c r="BC40" s="295"/>
      <c r="BD40" s="295"/>
      <c r="BE40" s="289"/>
      <c r="BF40" s="287"/>
      <c r="BG40" s="289"/>
      <c r="BH40" s="287"/>
      <c r="BI40" s="289"/>
      <c r="BJ40" s="289"/>
      <c r="BK40" s="289"/>
      <c r="BL40" s="289"/>
      <c r="BM40" s="289"/>
      <c r="BN40" s="289"/>
      <c r="BO40" s="289"/>
      <c r="BP40" s="289"/>
      <c r="BQ40" s="289"/>
      <c r="BR40" s="289"/>
      <c r="BS40" s="289"/>
    </row>
    <row r="41" spans="1:74" ht="15" customHeight="1" x14ac:dyDescent="0.4">
      <c r="A41" s="853"/>
      <c r="B41" s="761" t="s">
        <v>257</v>
      </c>
      <c r="C41" s="754"/>
      <c r="D41" s="754"/>
      <c r="E41" s="754"/>
      <c r="F41" s="754"/>
      <c r="G41" s="755"/>
      <c r="H41" s="776"/>
      <c r="I41" s="777"/>
      <c r="J41" s="777"/>
      <c r="K41" s="777"/>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865"/>
      <c r="AI41" s="287"/>
      <c r="AL41" s="336"/>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row>
    <row r="42" spans="1:74" ht="30" customHeight="1" x14ac:dyDescent="0.4">
      <c r="A42" s="853"/>
      <c r="B42" s="775" t="s">
        <v>258</v>
      </c>
      <c r="C42" s="756"/>
      <c r="D42" s="756"/>
      <c r="E42" s="756"/>
      <c r="F42" s="756"/>
      <c r="G42" s="757"/>
      <c r="H42" s="866"/>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8"/>
      <c r="AI42" s="287"/>
      <c r="AL42" s="336"/>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row>
    <row r="43" spans="1:74" ht="15" customHeight="1" x14ac:dyDescent="0.4">
      <c r="A43" s="853"/>
      <c r="B43" s="769" t="s">
        <v>259</v>
      </c>
      <c r="C43" s="754"/>
      <c r="D43" s="754"/>
      <c r="E43" s="754"/>
      <c r="F43" s="754"/>
      <c r="G43" s="755"/>
      <c r="H43" s="765" t="s">
        <v>260</v>
      </c>
      <c r="I43" s="766"/>
      <c r="J43" s="766"/>
      <c r="K43" s="766"/>
      <c r="L43" s="767"/>
      <c r="M43" s="767"/>
      <c r="N43" s="292" t="s">
        <v>261</v>
      </c>
      <c r="O43" s="767"/>
      <c r="P43" s="767"/>
      <c r="Q43" s="293" t="s">
        <v>231</v>
      </c>
      <c r="R43" s="766"/>
      <c r="S43" s="766"/>
      <c r="T43" s="766"/>
      <c r="U43" s="766"/>
      <c r="V43" s="766"/>
      <c r="W43" s="766"/>
      <c r="X43" s="766"/>
      <c r="Y43" s="766"/>
      <c r="Z43" s="766"/>
      <c r="AA43" s="766"/>
      <c r="AB43" s="766"/>
      <c r="AC43" s="766"/>
      <c r="AD43" s="766"/>
      <c r="AE43" s="766"/>
      <c r="AF43" s="766"/>
      <c r="AG43" s="766"/>
      <c r="AH43" s="823"/>
      <c r="AI43" s="289"/>
      <c r="AJ43" s="287"/>
      <c r="AK43" s="287"/>
      <c r="AL43" s="336"/>
      <c r="AM43" s="287"/>
      <c r="AN43" s="287"/>
      <c r="AO43" s="287"/>
      <c r="AP43" s="287"/>
      <c r="AQ43" s="287"/>
      <c r="AR43" s="287"/>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7"/>
      <c r="BU43" s="287"/>
      <c r="BV43" s="287"/>
    </row>
    <row r="44" spans="1:74" ht="15" customHeight="1" x14ac:dyDescent="0.4">
      <c r="A44" s="853"/>
      <c r="B44" s="796"/>
      <c r="C44" s="763"/>
      <c r="D44" s="763"/>
      <c r="E44" s="763"/>
      <c r="F44" s="763"/>
      <c r="G44" s="764"/>
      <c r="H44" s="816"/>
      <c r="I44" s="824"/>
      <c r="J44" s="824"/>
      <c r="K44" s="824"/>
      <c r="L44" s="330" t="s">
        <v>262</v>
      </c>
      <c r="M44" s="330" t="s">
        <v>263</v>
      </c>
      <c r="N44" s="824"/>
      <c r="O44" s="824"/>
      <c r="P44" s="824"/>
      <c r="Q44" s="824"/>
      <c r="R44" s="824"/>
      <c r="S44" s="824"/>
      <c r="T44" s="824"/>
      <c r="U44" s="824"/>
      <c r="V44" s="330" t="s">
        <v>264</v>
      </c>
      <c r="W44" s="330" t="s">
        <v>265</v>
      </c>
      <c r="X44" s="824"/>
      <c r="Y44" s="824"/>
      <c r="Z44" s="824"/>
      <c r="AA44" s="824"/>
      <c r="AB44" s="824"/>
      <c r="AC44" s="824"/>
      <c r="AD44" s="824"/>
      <c r="AE44" s="824"/>
      <c r="AF44" s="824"/>
      <c r="AG44" s="824"/>
      <c r="AH44" s="825"/>
      <c r="AI44" s="289"/>
      <c r="AJ44" s="287"/>
      <c r="AK44" s="287"/>
      <c r="AL44" s="336"/>
      <c r="AM44" s="287"/>
      <c r="AN44" s="287"/>
      <c r="AO44" s="287"/>
      <c r="AP44" s="287"/>
      <c r="AQ44" s="287"/>
      <c r="AR44" s="287"/>
      <c r="AS44" s="289"/>
      <c r="AT44" s="289"/>
      <c r="AU44" s="289"/>
      <c r="AV44" s="289"/>
      <c r="AW44" s="295"/>
      <c r="AX44" s="295"/>
      <c r="AY44" s="289"/>
      <c r="AZ44" s="289"/>
      <c r="BA44" s="289"/>
      <c r="BB44" s="289"/>
      <c r="BC44" s="296"/>
      <c r="BD44" s="295"/>
      <c r="BE44" s="289"/>
      <c r="BF44" s="287"/>
      <c r="BG44" s="289"/>
      <c r="BH44" s="287"/>
      <c r="BI44" s="289"/>
      <c r="BJ44" s="289"/>
      <c r="BK44" s="289"/>
      <c r="BL44" s="289"/>
      <c r="BM44" s="287"/>
      <c r="BN44" s="289"/>
      <c r="BO44" s="289"/>
      <c r="BP44" s="289"/>
      <c r="BQ44" s="289"/>
      <c r="BR44" s="289"/>
      <c r="BS44" s="289"/>
      <c r="BT44" s="287"/>
      <c r="BU44" s="287"/>
      <c r="BV44" s="287"/>
    </row>
    <row r="45" spans="1:74" ht="15" customHeight="1" x14ac:dyDescent="0.4">
      <c r="A45" s="853"/>
      <c r="B45" s="762"/>
      <c r="C45" s="763"/>
      <c r="D45" s="763"/>
      <c r="E45" s="763"/>
      <c r="F45" s="763"/>
      <c r="G45" s="764"/>
      <c r="H45" s="816"/>
      <c r="I45" s="824"/>
      <c r="J45" s="824"/>
      <c r="K45" s="824"/>
      <c r="L45" s="330" t="s">
        <v>266</v>
      </c>
      <c r="M45" s="330" t="s">
        <v>267</v>
      </c>
      <c r="N45" s="824"/>
      <c r="O45" s="824"/>
      <c r="P45" s="824"/>
      <c r="Q45" s="824"/>
      <c r="R45" s="824"/>
      <c r="S45" s="824"/>
      <c r="T45" s="824"/>
      <c r="U45" s="824"/>
      <c r="V45" s="330" t="s">
        <v>268</v>
      </c>
      <c r="W45" s="330" t="s">
        <v>269</v>
      </c>
      <c r="X45" s="824"/>
      <c r="Y45" s="824"/>
      <c r="Z45" s="824"/>
      <c r="AA45" s="824"/>
      <c r="AB45" s="824"/>
      <c r="AC45" s="824"/>
      <c r="AD45" s="824"/>
      <c r="AE45" s="824"/>
      <c r="AF45" s="824"/>
      <c r="AG45" s="824"/>
      <c r="AH45" s="825"/>
      <c r="AI45" s="289"/>
      <c r="AJ45" s="287"/>
      <c r="AK45" s="287"/>
      <c r="AL45" s="336"/>
      <c r="AM45" s="287"/>
      <c r="AN45" s="287"/>
      <c r="AO45" s="287"/>
      <c r="AP45" s="287"/>
      <c r="AQ45" s="287"/>
      <c r="AR45" s="287"/>
      <c r="AS45" s="289"/>
      <c r="AT45" s="289"/>
      <c r="AU45" s="289"/>
      <c r="AV45" s="289"/>
      <c r="AW45" s="295"/>
      <c r="AX45" s="295"/>
      <c r="AY45" s="289"/>
      <c r="AZ45" s="289"/>
      <c r="BA45" s="289"/>
      <c r="BB45" s="289"/>
      <c r="BC45" s="296"/>
      <c r="BD45" s="295"/>
      <c r="BE45" s="289"/>
      <c r="BF45" s="287"/>
      <c r="BG45" s="289"/>
      <c r="BH45" s="287"/>
      <c r="BI45" s="289"/>
      <c r="BJ45" s="289"/>
      <c r="BK45" s="289"/>
      <c r="BL45" s="289"/>
      <c r="BM45" s="287"/>
      <c r="BN45" s="289"/>
      <c r="BO45" s="289"/>
      <c r="BP45" s="289"/>
      <c r="BQ45" s="289"/>
      <c r="BR45" s="289"/>
      <c r="BS45" s="289"/>
      <c r="BT45" s="287"/>
      <c r="BU45" s="287"/>
      <c r="BV45" s="287"/>
    </row>
    <row r="46" spans="1:74" ht="18.95" customHeight="1" thickBot="1" x14ac:dyDescent="0.45">
      <c r="A46" s="854"/>
      <c r="B46" s="829"/>
      <c r="C46" s="830"/>
      <c r="D46" s="830"/>
      <c r="E46" s="830"/>
      <c r="F46" s="830"/>
      <c r="G46" s="831"/>
      <c r="H46" s="826"/>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8"/>
      <c r="AI46" s="289"/>
      <c r="AL46" s="336"/>
      <c r="AM46" s="287"/>
      <c r="AN46" s="287"/>
      <c r="AO46" s="287"/>
      <c r="AP46" s="287"/>
      <c r="AQ46" s="287"/>
      <c r="AR46" s="287"/>
      <c r="AS46" s="289"/>
      <c r="AT46" s="289"/>
      <c r="AU46" s="289"/>
      <c r="AV46" s="289"/>
      <c r="AW46" s="295"/>
      <c r="AX46" s="295"/>
      <c r="AY46" s="289"/>
      <c r="AZ46" s="289"/>
      <c r="BA46" s="289"/>
      <c r="BB46" s="289"/>
      <c r="BC46" s="295"/>
      <c r="BD46" s="295"/>
      <c r="BE46" s="289"/>
      <c r="BF46" s="287"/>
      <c r="BG46" s="289"/>
      <c r="BH46" s="287"/>
      <c r="BI46" s="289"/>
      <c r="BJ46" s="289"/>
      <c r="BK46" s="289"/>
      <c r="BL46" s="289"/>
      <c r="BM46" s="289"/>
      <c r="BN46" s="289"/>
      <c r="BO46" s="289"/>
      <c r="BP46" s="289"/>
      <c r="BQ46" s="289"/>
      <c r="BR46" s="289"/>
      <c r="BS46" s="289"/>
    </row>
    <row r="47" spans="1:74" ht="15" customHeight="1" x14ac:dyDescent="0.4">
      <c r="A47" s="832" t="s">
        <v>320</v>
      </c>
      <c r="B47" s="835" t="s">
        <v>257</v>
      </c>
      <c r="C47" s="836"/>
      <c r="D47" s="836"/>
      <c r="E47" s="836"/>
      <c r="F47" s="836"/>
      <c r="G47" s="837"/>
      <c r="H47" s="838"/>
      <c r="I47" s="839"/>
      <c r="J47" s="839"/>
      <c r="K47" s="839"/>
      <c r="L47" s="839"/>
      <c r="M47" s="839"/>
      <c r="N47" s="839"/>
      <c r="O47" s="839"/>
      <c r="P47" s="839"/>
      <c r="Q47" s="839"/>
      <c r="R47" s="839"/>
      <c r="S47" s="839"/>
      <c r="T47" s="839"/>
      <c r="U47" s="840"/>
      <c r="V47" s="841" t="s">
        <v>321</v>
      </c>
      <c r="W47" s="842"/>
      <c r="X47" s="842"/>
      <c r="Y47" s="843"/>
      <c r="Z47" s="844"/>
      <c r="AA47" s="845"/>
      <c r="AB47" s="845"/>
      <c r="AC47" s="845"/>
      <c r="AD47" s="845"/>
      <c r="AE47" s="845"/>
      <c r="AF47" s="845"/>
      <c r="AG47" s="845"/>
      <c r="AH47" s="846"/>
      <c r="AI47" s="287"/>
      <c r="AL47" s="336"/>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row>
    <row r="48" spans="1:74" ht="30" customHeight="1" x14ac:dyDescent="0.4">
      <c r="A48" s="833"/>
      <c r="B48" s="775" t="s">
        <v>322</v>
      </c>
      <c r="C48" s="756"/>
      <c r="D48" s="756"/>
      <c r="E48" s="756"/>
      <c r="F48" s="756"/>
      <c r="G48" s="757"/>
      <c r="H48" s="758"/>
      <c r="I48" s="759"/>
      <c r="J48" s="759"/>
      <c r="K48" s="759"/>
      <c r="L48" s="759"/>
      <c r="M48" s="759"/>
      <c r="N48" s="759"/>
      <c r="O48" s="759"/>
      <c r="P48" s="759"/>
      <c r="Q48" s="759"/>
      <c r="R48" s="759"/>
      <c r="S48" s="759"/>
      <c r="T48" s="759"/>
      <c r="U48" s="760"/>
      <c r="V48" s="724"/>
      <c r="W48" s="725"/>
      <c r="X48" s="725"/>
      <c r="Y48" s="726"/>
      <c r="Z48" s="847"/>
      <c r="AA48" s="848"/>
      <c r="AB48" s="848"/>
      <c r="AC48" s="848"/>
      <c r="AD48" s="848"/>
      <c r="AE48" s="848"/>
      <c r="AF48" s="848"/>
      <c r="AG48" s="848"/>
      <c r="AH48" s="849"/>
      <c r="AI48" s="287"/>
      <c r="AL48" s="336"/>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row>
    <row r="49" spans="1:74" ht="15" customHeight="1" x14ac:dyDescent="0.4">
      <c r="A49" s="833"/>
      <c r="B49" s="769" t="s">
        <v>323</v>
      </c>
      <c r="C49" s="754"/>
      <c r="D49" s="754"/>
      <c r="E49" s="754"/>
      <c r="F49" s="754"/>
      <c r="G49" s="755"/>
      <c r="H49" s="765" t="s">
        <v>260</v>
      </c>
      <c r="I49" s="766"/>
      <c r="J49" s="766"/>
      <c r="K49" s="766"/>
      <c r="L49" s="767"/>
      <c r="M49" s="767"/>
      <c r="N49" s="292" t="s">
        <v>261</v>
      </c>
      <c r="O49" s="767"/>
      <c r="P49" s="767"/>
      <c r="Q49" s="293" t="s">
        <v>231</v>
      </c>
      <c r="R49" s="766"/>
      <c r="S49" s="766"/>
      <c r="T49" s="766"/>
      <c r="U49" s="766"/>
      <c r="V49" s="766"/>
      <c r="W49" s="766"/>
      <c r="X49" s="766"/>
      <c r="Y49" s="766"/>
      <c r="Z49" s="766"/>
      <c r="AA49" s="766"/>
      <c r="AB49" s="766"/>
      <c r="AC49" s="766"/>
      <c r="AD49" s="766"/>
      <c r="AE49" s="766"/>
      <c r="AF49" s="766"/>
      <c r="AG49" s="766"/>
      <c r="AH49" s="823"/>
      <c r="AI49" s="289"/>
      <c r="AJ49" s="287"/>
      <c r="AK49" s="287"/>
      <c r="AL49" s="336"/>
      <c r="AM49" s="287"/>
      <c r="AN49" s="287"/>
      <c r="AO49" s="287"/>
      <c r="AP49" s="287"/>
      <c r="AQ49" s="287"/>
      <c r="AR49" s="287"/>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9"/>
      <c r="BS49" s="289"/>
      <c r="BT49" s="287"/>
      <c r="BU49" s="287"/>
      <c r="BV49" s="287"/>
    </row>
    <row r="50" spans="1:74" ht="15" customHeight="1" x14ac:dyDescent="0.4">
      <c r="A50" s="833"/>
      <c r="B50" s="796"/>
      <c r="C50" s="763"/>
      <c r="D50" s="763"/>
      <c r="E50" s="763"/>
      <c r="F50" s="763"/>
      <c r="G50" s="764"/>
      <c r="H50" s="816"/>
      <c r="I50" s="824"/>
      <c r="J50" s="824"/>
      <c r="K50" s="824"/>
      <c r="L50" s="330" t="s">
        <v>262</v>
      </c>
      <c r="M50" s="330" t="s">
        <v>263</v>
      </c>
      <c r="N50" s="824"/>
      <c r="O50" s="824"/>
      <c r="P50" s="824"/>
      <c r="Q50" s="824"/>
      <c r="R50" s="824"/>
      <c r="S50" s="824"/>
      <c r="T50" s="824"/>
      <c r="U50" s="824"/>
      <c r="V50" s="330" t="s">
        <v>264</v>
      </c>
      <c r="W50" s="330" t="s">
        <v>265</v>
      </c>
      <c r="X50" s="824"/>
      <c r="Y50" s="824"/>
      <c r="Z50" s="824"/>
      <c r="AA50" s="824"/>
      <c r="AB50" s="824"/>
      <c r="AC50" s="824"/>
      <c r="AD50" s="824"/>
      <c r="AE50" s="824"/>
      <c r="AF50" s="824"/>
      <c r="AG50" s="824"/>
      <c r="AH50" s="825"/>
      <c r="AI50" s="289"/>
      <c r="AJ50" s="287"/>
      <c r="AK50" s="287"/>
      <c r="AL50" s="336"/>
      <c r="AM50" s="287"/>
      <c r="AN50" s="287"/>
      <c r="AO50" s="287"/>
      <c r="AP50" s="287"/>
      <c r="AQ50" s="287"/>
      <c r="AR50" s="287"/>
      <c r="AS50" s="289"/>
      <c r="AT50" s="289"/>
      <c r="AU50" s="289"/>
      <c r="AV50" s="289"/>
      <c r="AW50" s="295"/>
      <c r="AX50" s="295"/>
      <c r="AY50" s="289"/>
      <c r="AZ50" s="289"/>
      <c r="BA50" s="289"/>
      <c r="BB50" s="289"/>
      <c r="BC50" s="296"/>
      <c r="BD50" s="295"/>
      <c r="BE50" s="289"/>
      <c r="BF50" s="287"/>
      <c r="BG50" s="289"/>
      <c r="BH50" s="287"/>
      <c r="BI50" s="289"/>
      <c r="BJ50" s="289"/>
      <c r="BK50" s="289"/>
      <c r="BL50" s="289"/>
      <c r="BM50" s="287"/>
      <c r="BN50" s="289"/>
      <c r="BO50" s="289"/>
      <c r="BP50" s="289"/>
      <c r="BQ50" s="289"/>
      <c r="BR50" s="289"/>
      <c r="BS50" s="289"/>
      <c r="BT50" s="287"/>
      <c r="BU50" s="287"/>
      <c r="BV50" s="287"/>
    </row>
    <row r="51" spans="1:74" ht="15" customHeight="1" x14ac:dyDescent="0.4">
      <c r="A51" s="833"/>
      <c r="B51" s="762"/>
      <c r="C51" s="763"/>
      <c r="D51" s="763"/>
      <c r="E51" s="763"/>
      <c r="F51" s="763"/>
      <c r="G51" s="764"/>
      <c r="H51" s="816"/>
      <c r="I51" s="824"/>
      <c r="J51" s="824"/>
      <c r="K51" s="824"/>
      <c r="L51" s="330" t="s">
        <v>266</v>
      </c>
      <c r="M51" s="330" t="s">
        <v>267</v>
      </c>
      <c r="N51" s="824"/>
      <c r="O51" s="824"/>
      <c r="P51" s="824"/>
      <c r="Q51" s="824"/>
      <c r="R51" s="824"/>
      <c r="S51" s="824"/>
      <c r="T51" s="824"/>
      <c r="U51" s="824"/>
      <c r="V51" s="330" t="s">
        <v>268</v>
      </c>
      <c r="W51" s="330" t="s">
        <v>269</v>
      </c>
      <c r="X51" s="824"/>
      <c r="Y51" s="824"/>
      <c r="Z51" s="824"/>
      <c r="AA51" s="824"/>
      <c r="AB51" s="824"/>
      <c r="AC51" s="824"/>
      <c r="AD51" s="824"/>
      <c r="AE51" s="824"/>
      <c r="AF51" s="824"/>
      <c r="AG51" s="824"/>
      <c r="AH51" s="825"/>
      <c r="AI51" s="289"/>
      <c r="AJ51" s="287"/>
      <c r="AK51" s="287"/>
      <c r="AL51" s="336"/>
      <c r="AM51" s="287"/>
      <c r="AN51" s="287"/>
      <c r="AO51" s="287"/>
      <c r="AP51" s="287"/>
      <c r="AQ51" s="287"/>
      <c r="AR51" s="287"/>
      <c r="AS51" s="289"/>
      <c r="AT51" s="289"/>
      <c r="AU51" s="289"/>
      <c r="AV51" s="289"/>
      <c r="AW51" s="295"/>
      <c r="AX51" s="295"/>
      <c r="AY51" s="289"/>
      <c r="AZ51" s="289"/>
      <c r="BA51" s="289"/>
      <c r="BB51" s="289"/>
      <c r="BC51" s="296"/>
      <c r="BD51" s="295"/>
      <c r="BE51" s="289"/>
      <c r="BF51" s="287"/>
      <c r="BG51" s="289"/>
      <c r="BH51" s="287"/>
      <c r="BI51" s="289"/>
      <c r="BJ51" s="289"/>
      <c r="BK51" s="289"/>
      <c r="BL51" s="289"/>
      <c r="BM51" s="287"/>
      <c r="BN51" s="289"/>
      <c r="BO51" s="289"/>
      <c r="BP51" s="289"/>
      <c r="BQ51" s="289"/>
      <c r="BR51" s="289"/>
      <c r="BS51" s="289"/>
      <c r="BT51" s="287"/>
      <c r="BU51" s="287"/>
      <c r="BV51" s="287"/>
    </row>
    <row r="52" spans="1:74" ht="18.95" customHeight="1" thickBot="1" x14ac:dyDescent="0.45">
      <c r="A52" s="834"/>
      <c r="B52" s="829"/>
      <c r="C52" s="830"/>
      <c r="D52" s="830"/>
      <c r="E52" s="830"/>
      <c r="F52" s="830"/>
      <c r="G52" s="831"/>
      <c r="H52" s="850"/>
      <c r="I52" s="851"/>
      <c r="J52" s="851"/>
      <c r="K52" s="851"/>
      <c r="L52" s="851"/>
      <c r="M52" s="851"/>
      <c r="N52" s="851"/>
      <c r="O52" s="851"/>
      <c r="P52" s="851"/>
      <c r="Q52" s="851"/>
      <c r="R52" s="851"/>
      <c r="S52" s="851"/>
      <c r="T52" s="851"/>
      <c r="U52" s="851"/>
      <c r="V52" s="851"/>
      <c r="W52" s="851"/>
      <c r="X52" s="851"/>
      <c r="Y52" s="851"/>
      <c r="Z52" s="851"/>
      <c r="AA52" s="851"/>
      <c r="AB52" s="851"/>
      <c r="AC52" s="851"/>
      <c r="AD52" s="851"/>
      <c r="AE52" s="851"/>
      <c r="AF52" s="851"/>
      <c r="AG52" s="851"/>
      <c r="AH52" s="852"/>
      <c r="AI52" s="289"/>
      <c r="AL52" s="336"/>
      <c r="AM52" s="287"/>
      <c r="AN52" s="287"/>
      <c r="AO52" s="287"/>
      <c r="AP52" s="287"/>
      <c r="AQ52" s="287"/>
      <c r="AR52" s="287"/>
      <c r="AS52" s="289"/>
      <c r="AT52" s="289"/>
      <c r="AU52" s="289"/>
      <c r="AV52" s="289"/>
      <c r="AW52" s="295"/>
      <c r="AX52" s="295"/>
      <c r="AY52" s="289"/>
      <c r="AZ52" s="289"/>
      <c r="BA52" s="289"/>
      <c r="BB52" s="289"/>
      <c r="BC52" s="295"/>
      <c r="BD52" s="295"/>
      <c r="BE52" s="289"/>
      <c r="BF52" s="287"/>
      <c r="BG52" s="289"/>
      <c r="BH52" s="287"/>
      <c r="BI52" s="289"/>
      <c r="BJ52" s="289"/>
      <c r="BK52" s="289"/>
      <c r="BL52" s="289"/>
      <c r="BM52" s="289"/>
      <c r="BN52" s="289"/>
      <c r="BO52" s="289"/>
      <c r="BP52" s="289"/>
      <c r="BQ52" s="289"/>
      <c r="BR52" s="289"/>
      <c r="BS52" s="289"/>
    </row>
    <row r="53" spans="1:74" ht="15" customHeight="1" x14ac:dyDescent="0.4">
      <c r="A53" s="337" t="s">
        <v>324</v>
      </c>
      <c r="C53" s="821" t="s">
        <v>325</v>
      </c>
      <c r="D53" s="821"/>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821"/>
      <c r="AC53" s="821"/>
      <c r="AD53" s="821"/>
      <c r="AE53" s="821"/>
      <c r="AF53" s="821"/>
      <c r="AG53" s="821"/>
      <c r="AH53" s="821"/>
    </row>
    <row r="54" spans="1:74" ht="15" customHeight="1" x14ac:dyDescent="0.4">
      <c r="C54" s="822"/>
      <c r="D54" s="822"/>
      <c r="E54" s="822"/>
      <c r="F54" s="822"/>
      <c r="G54" s="822"/>
      <c r="H54" s="822"/>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row>
    <row r="55" spans="1:74" ht="15" customHeight="1" x14ac:dyDescent="0.4">
      <c r="C55" s="822"/>
      <c r="D55" s="822"/>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row>
    <row r="56" spans="1:74" ht="15" customHeight="1" x14ac:dyDescent="0.4">
      <c r="C56" s="822"/>
      <c r="D56" s="822"/>
      <c r="E56" s="822"/>
      <c r="F56" s="822"/>
      <c r="G56" s="822"/>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row>
    <row r="57" spans="1:74" ht="15" customHeight="1" x14ac:dyDescent="0.4">
      <c r="C57" s="822"/>
      <c r="D57" s="822"/>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row>
    <row r="58" spans="1:74" ht="14.85" customHeight="1" x14ac:dyDescent="0.4">
      <c r="A58" s="287"/>
      <c r="C58" s="822"/>
      <c r="D58" s="822"/>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row>
    <row r="59" spans="1:74" ht="14.85" customHeight="1" x14ac:dyDescent="0.4">
      <c r="A59" s="287" t="s">
        <v>326</v>
      </c>
      <c r="C59" s="286">
        <v>1</v>
      </c>
      <c r="D59" s="286" t="s">
        <v>660</v>
      </c>
    </row>
    <row r="60" spans="1:74" ht="14.85" customHeight="1" x14ac:dyDescent="0.4">
      <c r="A60" s="287"/>
    </row>
    <row r="61" spans="1:74" ht="14.85" customHeight="1" x14ac:dyDescent="0.4">
      <c r="A61" s="287"/>
    </row>
    <row r="62" spans="1:74" ht="14.85" customHeight="1" x14ac:dyDescent="0.4">
      <c r="A62" s="287"/>
    </row>
    <row r="63" spans="1:74" ht="14.85" customHeight="1" x14ac:dyDescent="0.4">
      <c r="A63" s="287"/>
    </row>
    <row r="64" spans="1:74" ht="14.85" customHeight="1" x14ac:dyDescent="0.4">
      <c r="A64" s="287"/>
    </row>
    <row r="65" spans="1:1" ht="14.85" customHeight="1" x14ac:dyDescent="0.4">
      <c r="A65" s="287"/>
    </row>
    <row r="66" spans="1:1" ht="14.85" customHeight="1" x14ac:dyDescent="0.4">
      <c r="A66" s="287"/>
    </row>
    <row r="67" spans="1:1" ht="14.85" customHeight="1" x14ac:dyDescent="0.4">
      <c r="A67" s="287"/>
    </row>
    <row r="68" spans="1:1" ht="14.85" customHeight="1" x14ac:dyDescent="0.4">
      <c r="A68" s="287"/>
    </row>
    <row r="69" spans="1:1" ht="14.85" customHeight="1" x14ac:dyDescent="0.4">
      <c r="A69" s="287"/>
    </row>
    <row r="70" spans="1:1" ht="14.85" customHeight="1" x14ac:dyDescent="0.4">
      <c r="A70" s="287"/>
    </row>
    <row r="71" spans="1:1" ht="14.85" customHeight="1" x14ac:dyDescent="0.4">
      <c r="A71" s="287"/>
    </row>
    <row r="72" spans="1:1" ht="14.85" customHeight="1" x14ac:dyDescent="0.4">
      <c r="A72" s="287"/>
    </row>
    <row r="73" spans="1:1" ht="14.85" customHeight="1" x14ac:dyDescent="0.4">
      <c r="A73" s="287"/>
    </row>
    <row r="74" spans="1:1" ht="14.85" customHeight="1" x14ac:dyDescent="0.4">
      <c r="A74" s="287"/>
    </row>
    <row r="75" spans="1:1" ht="14.85" customHeight="1" x14ac:dyDescent="0.4">
      <c r="A75" s="287"/>
    </row>
    <row r="76" spans="1:1" ht="14.85" customHeight="1" x14ac:dyDescent="0.4">
      <c r="A76" s="287"/>
    </row>
    <row r="77" spans="1:1" ht="14.85" customHeight="1" x14ac:dyDescent="0.4">
      <c r="A77" s="287"/>
    </row>
    <row r="78" spans="1:1" ht="14.85" customHeight="1" x14ac:dyDescent="0.4">
      <c r="A78" s="287"/>
    </row>
    <row r="79" spans="1:1" ht="14.85" customHeight="1" x14ac:dyDescent="0.4">
      <c r="A79" s="287"/>
    </row>
    <row r="80" spans="1:1" ht="14.85" customHeight="1" x14ac:dyDescent="0.4">
      <c r="A80" s="287"/>
    </row>
    <row r="81" spans="1:1" ht="14.85" customHeight="1" x14ac:dyDescent="0.4">
      <c r="A81" s="287"/>
    </row>
    <row r="82" spans="1:1" ht="14.85" customHeight="1" x14ac:dyDescent="0.4">
      <c r="A82" s="287"/>
    </row>
    <row r="83" spans="1:1" ht="14.85" customHeight="1" x14ac:dyDescent="0.4">
      <c r="A83" s="287"/>
    </row>
    <row r="84" spans="1:1" ht="14.85" customHeight="1" x14ac:dyDescent="0.4">
      <c r="A84" s="287"/>
    </row>
    <row r="85" spans="1:1" ht="14.85" customHeight="1" x14ac:dyDescent="0.4">
      <c r="A85" s="287"/>
    </row>
    <row r="86" spans="1:1" ht="14.85" customHeight="1" x14ac:dyDescent="0.4">
      <c r="A86" s="287"/>
    </row>
    <row r="87" spans="1:1" ht="14.85" customHeight="1" x14ac:dyDescent="0.4">
      <c r="A87" s="287"/>
    </row>
    <row r="88" spans="1:1" ht="14.85" customHeight="1" x14ac:dyDescent="0.4">
      <c r="A88" s="287"/>
    </row>
    <row r="89" spans="1:1" ht="14.85" customHeight="1" x14ac:dyDescent="0.4">
      <c r="A89" s="287"/>
    </row>
    <row r="90" spans="1:1" ht="14.85" customHeight="1" x14ac:dyDescent="0.4">
      <c r="A90" s="287"/>
    </row>
    <row r="91" spans="1:1" ht="14.85" customHeight="1" x14ac:dyDescent="0.4">
      <c r="A91" s="287"/>
    </row>
    <row r="92" spans="1:1" ht="14.85" customHeight="1" x14ac:dyDescent="0.4">
      <c r="A92" s="287"/>
    </row>
    <row r="93" spans="1:1" ht="14.85" customHeight="1" x14ac:dyDescent="0.4">
      <c r="A93" s="287"/>
    </row>
    <row r="94" spans="1:1" ht="14.85" customHeight="1" x14ac:dyDescent="0.4">
      <c r="A94" s="287"/>
    </row>
    <row r="95" spans="1:1" ht="14.85" customHeight="1" x14ac:dyDescent="0.4">
      <c r="A95" s="287"/>
    </row>
    <row r="96" spans="1:1" ht="14.85" customHeight="1" x14ac:dyDescent="0.4">
      <c r="A96" s="287"/>
    </row>
    <row r="97" spans="1:1" ht="14.85" customHeight="1" x14ac:dyDescent="0.4">
      <c r="A97" s="287"/>
    </row>
    <row r="98" spans="1:1" ht="14.85" customHeight="1" x14ac:dyDescent="0.4">
      <c r="A98" s="287"/>
    </row>
    <row r="99" spans="1:1" ht="14.85" customHeight="1" x14ac:dyDescent="0.4">
      <c r="A99" s="287"/>
    </row>
    <row r="100" spans="1:1" ht="14.85" customHeight="1" x14ac:dyDescent="0.4">
      <c r="A100" s="287"/>
    </row>
    <row r="101" spans="1:1" ht="14.85" customHeight="1" x14ac:dyDescent="0.4">
      <c r="A101" s="287"/>
    </row>
    <row r="102" spans="1:1" ht="14.85" customHeight="1" x14ac:dyDescent="0.4">
      <c r="A102" s="287"/>
    </row>
    <row r="103" spans="1:1" ht="14.85" customHeight="1" x14ac:dyDescent="0.4">
      <c r="A103" s="287"/>
    </row>
    <row r="104" spans="1:1" ht="14.85" customHeight="1" x14ac:dyDescent="0.4">
      <c r="A104" s="287"/>
    </row>
    <row r="105" spans="1:1" ht="14.85" customHeight="1" x14ac:dyDescent="0.4">
      <c r="A105" s="287"/>
    </row>
    <row r="106" spans="1:1" ht="14.85" customHeight="1" x14ac:dyDescent="0.4">
      <c r="A106" s="287"/>
    </row>
    <row r="107" spans="1:1" ht="14.85" customHeight="1" x14ac:dyDescent="0.4">
      <c r="A107" s="287"/>
    </row>
    <row r="108" spans="1:1" ht="14.85" customHeight="1" x14ac:dyDescent="0.4">
      <c r="A108" s="287"/>
    </row>
    <row r="109" spans="1:1" ht="14.85" customHeight="1" x14ac:dyDescent="0.4">
      <c r="A109" s="287"/>
    </row>
    <row r="110" spans="1:1" ht="14.85" customHeight="1" x14ac:dyDescent="0.4">
      <c r="A110" s="287"/>
    </row>
    <row r="111" spans="1:1" ht="14.85" customHeight="1" x14ac:dyDescent="0.4">
      <c r="A111" s="287"/>
    </row>
    <row r="112" spans="1:1" ht="14.85" customHeight="1" x14ac:dyDescent="0.4">
      <c r="A112" s="287"/>
    </row>
    <row r="113" spans="1:1" ht="14.85" customHeight="1" x14ac:dyDescent="0.4">
      <c r="A113" s="287"/>
    </row>
    <row r="114" spans="1:1" ht="14.85" customHeight="1" x14ac:dyDescent="0.4">
      <c r="A114" s="287"/>
    </row>
    <row r="115" spans="1:1" ht="14.85" customHeight="1" x14ac:dyDescent="0.4">
      <c r="A115" s="287"/>
    </row>
    <row r="116" spans="1:1" ht="14.85" customHeight="1" x14ac:dyDescent="0.4">
      <c r="A116" s="287"/>
    </row>
    <row r="117" spans="1:1" ht="14.85" customHeight="1" x14ac:dyDescent="0.4">
      <c r="A117" s="287"/>
    </row>
    <row r="118" spans="1:1" ht="14.85" customHeight="1" x14ac:dyDescent="0.4">
      <c r="A118" s="287"/>
    </row>
    <row r="119" spans="1:1" ht="14.85" customHeight="1" x14ac:dyDescent="0.4">
      <c r="A119" s="287"/>
    </row>
    <row r="120" spans="1:1" ht="14.85" customHeight="1" x14ac:dyDescent="0.4">
      <c r="A120" s="287"/>
    </row>
    <row r="121" spans="1:1" ht="14.85" customHeight="1" x14ac:dyDescent="0.4">
      <c r="A121" s="287"/>
    </row>
    <row r="122" spans="1:1" ht="14.85" customHeight="1" x14ac:dyDescent="0.4">
      <c r="A122" s="287"/>
    </row>
    <row r="123" spans="1:1" ht="14.85" customHeight="1" x14ac:dyDescent="0.4">
      <c r="A123" s="287"/>
    </row>
    <row r="124" spans="1:1" ht="14.85" customHeight="1" x14ac:dyDescent="0.4">
      <c r="A124" s="287"/>
    </row>
    <row r="125" spans="1:1" ht="14.85" customHeight="1" x14ac:dyDescent="0.4">
      <c r="A125" s="287"/>
    </row>
    <row r="126" spans="1:1" ht="14.85" customHeight="1" x14ac:dyDescent="0.4">
      <c r="A126" s="287"/>
    </row>
    <row r="127" spans="1:1" ht="14.85" customHeight="1" x14ac:dyDescent="0.4">
      <c r="A127" s="287"/>
    </row>
    <row r="128" spans="1:1" ht="14.85" customHeight="1" x14ac:dyDescent="0.4">
      <c r="A128" s="287"/>
    </row>
    <row r="129" spans="1:1" ht="14.85" customHeight="1" x14ac:dyDescent="0.4">
      <c r="A129" s="287"/>
    </row>
    <row r="130" spans="1:1" ht="14.85" customHeight="1" x14ac:dyDescent="0.4">
      <c r="A130" s="287"/>
    </row>
    <row r="131" spans="1:1" ht="14.85" customHeight="1" x14ac:dyDescent="0.4">
      <c r="A131" s="287"/>
    </row>
    <row r="132" spans="1:1" ht="14.85" customHeight="1" x14ac:dyDescent="0.4">
      <c r="A132" s="287"/>
    </row>
    <row r="133" spans="1:1" ht="14.85" customHeight="1" x14ac:dyDescent="0.4">
      <c r="A133" s="287"/>
    </row>
    <row r="134" spans="1:1" ht="14.85" customHeight="1" x14ac:dyDescent="0.4">
      <c r="A134" s="287"/>
    </row>
    <row r="135" spans="1:1" ht="14.85" customHeight="1" x14ac:dyDescent="0.4">
      <c r="A135" s="287"/>
    </row>
    <row r="136" spans="1:1" ht="14.85" customHeight="1" x14ac:dyDescent="0.4">
      <c r="A136" s="287"/>
    </row>
    <row r="137" spans="1:1" ht="14.85" customHeight="1" x14ac:dyDescent="0.4">
      <c r="A137" s="287"/>
    </row>
    <row r="138" spans="1:1" ht="14.85" customHeight="1" x14ac:dyDescent="0.4">
      <c r="A138" s="287"/>
    </row>
    <row r="139" spans="1:1" ht="14.85" customHeight="1" x14ac:dyDescent="0.4">
      <c r="A139" s="287"/>
    </row>
    <row r="140" spans="1:1" ht="14.85" customHeight="1" x14ac:dyDescent="0.4">
      <c r="A140" s="287"/>
    </row>
    <row r="141" spans="1:1" ht="14.85" customHeight="1" x14ac:dyDescent="0.4">
      <c r="A141" s="287"/>
    </row>
    <row r="142" spans="1:1" ht="14.85" customHeight="1" x14ac:dyDescent="0.4">
      <c r="A142" s="287"/>
    </row>
    <row r="143" spans="1:1" ht="14.85" customHeight="1" x14ac:dyDescent="0.4">
      <c r="A143" s="287"/>
    </row>
    <row r="144" spans="1:1" ht="14.85" customHeight="1" x14ac:dyDescent="0.4">
      <c r="A144" s="287"/>
    </row>
    <row r="145" spans="1:1" ht="14.85" customHeight="1" x14ac:dyDescent="0.4">
      <c r="A145" s="287"/>
    </row>
    <row r="146" spans="1:1" ht="14.85" customHeight="1" x14ac:dyDescent="0.4">
      <c r="A146" s="287"/>
    </row>
    <row r="147" spans="1:1" ht="14.85" customHeight="1" x14ac:dyDescent="0.4">
      <c r="A147" s="287"/>
    </row>
    <row r="148" spans="1:1" ht="14.85" customHeight="1" x14ac:dyDescent="0.4">
      <c r="A148" s="287"/>
    </row>
  </sheetData>
  <mergeCells count="103">
    <mergeCell ref="W7:AA7"/>
    <mergeCell ref="AC7:AD7"/>
    <mergeCell ref="AF7:AG7"/>
    <mergeCell ref="P9:S10"/>
    <mergeCell ref="T9:AH10"/>
    <mergeCell ref="P11:S12"/>
    <mergeCell ref="T11:AH12"/>
    <mergeCell ref="L20:M20"/>
    <mergeCell ref="O20:P20"/>
    <mergeCell ref="R20:AH20"/>
    <mergeCell ref="P13:U14"/>
    <mergeCell ref="V13:AH14"/>
    <mergeCell ref="H21:K22"/>
    <mergeCell ref="N21:U22"/>
    <mergeCell ref="X21:AH22"/>
    <mergeCell ref="A18:A31"/>
    <mergeCell ref="B18:G18"/>
    <mergeCell ref="H18:AH18"/>
    <mergeCell ref="B19:G19"/>
    <mergeCell ref="H19:AH19"/>
    <mergeCell ref="B20:G23"/>
    <mergeCell ref="H20:K20"/>
    <mergeCell ref="H23:AH23"/>
    <mergeCell ref="B24:G25"/>
    <mergeCell ref="H24:J24"/>
    <mergeCell ref="K24:P24"/>
    <mergeCell ref="S24:U24"/>
    <mergeCell ref="V24:X24"/>
    <mergeCell ref="Y24:AH24"/>
    <mergeCell ref="H25:J25"/>
    <mergeCell ref="K25:AH25"/>
    <mergeCell ref="H37:K38"/>
    <mergeCell ref="B42:G42"/>
    <mergeCell ref="H42:AH42"/>
    <mergeCell ref="AS26:AU27"/>
    <mergeCell ref="Q27:S27"/>
    <mergeCell ref="T27:AA27"/>
    <mergeCell ref="AB27:AH27"/>
    <mergeCell ref="B28:G31"/>
    <mergeCell ref="H28:K28"/>
    <mergeCell ref="L28:M28"/>
    <mergeCell ref="O28:P28"/>
    <mergeCell ref="R28:AH28"/>
    <mergeCell ref="AM28:AR30"/>
    <mergeCell ref="B26:G27"/>
    <mergeCell ref="H26:J27"/>
    <mergeCell ref="K26:P27"/>
    <mergeCell ref="Q26:S26"/>
    <mergeCell ref="T26:AA26"/>
    <mergeCell ref="AB26:AH26"/>
    <mergeCell ref="AL18:AL31"/>
    <mergeCell ref="H29:K30"/>
    <mergeCell ref="N29:U30"/>
    <mergeCell ref="X29:AH30"/>
    <mergeCell ref="H31:AH31"/>
    <mergeCell ref="B49:G52"/>
    <mergeCell ref="H49:K49"/>
    <mergeCell ref="H52:AH52"/>
    <mergeCell ref="A32:A46"/>
    <mergeCell ref="B32:G32"/>
    <mergeCell ref="H32:Q32"/>
    <mergeCell ref="R32:X32"/>
    <mergeCell ref="B33:G33"/>
    <mergeCell ref="H33:AH33"/>
    <mergeCell ref="N37:U38"/>
    <mergeCell ref="X37:AH38"/>
    <mergeCell ref="H39:AH39"/>
    <mergeCell ref="B40:AH40"/>
    <mergeCell ref="B41:G41"/>
    <mergeCell ref="H41:AH41"/>
    <mergeCell ref="B34:G34"/>
    <mergeCell ref="H34:AH34"/>
    <mergeCell ref="B35:G35"/>
    <mergeCell ref="H35:AH35"/>
    <mergeCell ref="B36:G39"/>
    <mergeCell ref="H36:K36"/>
    <mergeCell ref="L36:M36"/>
    <mergeCell ref="O36:P36"/>
    <mergeCell ref="R36:AH36"/>
    <mergeCell ref="A5:AH5"/>
    <mergeCell ref="C53:AH58"/>
    <mergeCell ref="L49:M49"/>
    <mergeCell ref="O49:P49"/>
    <mergeCell ref="R49:AH49"/>
    <mergeCell ref="H50:K51"/>
    <mergeCell ref="N50:U51"/>
    <mergeCell ref="X50:AH51"/>
    <mergeCell ref="H46:AH46"/>
    <mergeCell ref="B43:G46"/>
    <mergeCell ref="H43:K43"/>
    <mergeCell ref="L43:M43"/>
    <mergeCell ref="O43:P43"/>
    <mergeCell ref="R43:AH43"/>
    <mergeCell ref="H44:K45"/>
    <mergeCell ref="N44:U45"/>
    <mergeCell ref="X44:AH45"/>
    <mergeCell ref="A47:A52"/>
    <mergeCell ref="B47:G47"/>
    <mergeCell ref="H47:U47"/>
    <mergeCell ref="V47:Y48"/>
    <mergeCell ref="Z47:AH48"/>
    <mergeCell ref="B48:G48"/>
    <mergeCell ref="H48:U48"/>
  </mergeCells>
  <phoneticPr fontId="2"/>
  <pageMargins left="0.7" right="0.7" top="0.75" bottom="0.75" header="0.3" footer="0.3"/>
  <pageSetup paperSize="9" scale="7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2C101-3C82-4864-AAF8-AAD826E77A6C}">
  <sheetPr>
    <pageSetUpPr fitToPage="1"/>
  </sheetPr>
  <dimension ref="B1:M19"/>
  <sheetViews>
    <sheetView showGridLines="0" zoomScale="70" zoomScaleNormal="70" workbookViewId="0">
      <selection activeCell="E3" sqref="E3:H3"/>
    </sheetView>
  </sheetViews>
  <sheetFormatPr defaultRowHeight="13.5" x14ac:dyDescent="0.4"/>
  <cols>
    <col min="1" max="2" width="9" style="197"/>
    <col min="3" max="3" width="13" style="197" customWidth="1"/>
    <col min="4" max="4" width="15.625" style="197" customWidth="1"/>
    <col min="5" max="8" width="10.625" style="197" customWidth="1"/>
    <col min="9" max="9" width="9" style="197"/>
    <col min="10" max="12" width="5.625" style="197" customWidth="1"/>
    <col min="13" max="16384" width="9" style="197"/>
  </cols>
  <sheetData>
    <row r="1" spans="2:13" x14ac:dyDescent="0.4">
      <c r="B1" s="197" t="s">
        <v>653</v>
      </c>
    </row>
    <row r="2" spans="2:13" x14ac:dyDescent="0.4">
      <c r="B2" s="197" t="s">
        <v>172</v>
      </c>
    </row>
    <row r="3" spans="2:13" ht="25.5" customHeight="1" x14ac:dyDescent="0.4">
      <c r="B3" s="1790" t="s">
        <v>171</v>
      </c>
      <c r="C3" s="1791"/>
      <c r="D3" s="1792"/>
      <c r="E3" s="1796"/>
      <c r="F3" s="1796"/>
      <c r="G3" s="1796"/>
      <c r="H3" s="1796"/>
    </row>
    <row r="4" spans="2:13" ht="14.25" thickBot="1" x14ac:dyDescent="0.45"/>
    <row r="5" spans="2:13" ht="28.5" customHeight="1" x14ac:dyDescent="0.4">
      <c r="B5" s="221"/>
      <c r="C5" s="220"/>
      <c r="D5" s="220"/>
      <c r="E5" s="220"/>
      <c r="F5" s="220"/>
      <c r="G5" s="220"/>
      <c r="H5" s="220"/>
      <c r="I5" s="220"/>
      <c r="J5" s="220"/>
      <c r="K5" s="220"/>
      <c r="L5" s="220"/>
      <c r="M5" s="219"/>
    </row>
    <row r="6" spans="2:13" ht="22.5" customHeight="1" x14ac:dyDescent="0.4">
      <c r="B6" s="207"/>
      <c r="C6" s="214"/>
      <c r="D6" s="218"/>
      <c r="E6" s="214"/>
      <c r="F6" s="213"/>
      <c r="G6" s="1797"/>
      <c r="H6" s="1799"/>
      <c r="I6" s="1796" t="s">
        <v>170</v>
      </c>
      <c r="J6" s="1796"/>
      <c r="K6" s="1796"/>
      <c r="L6" s="1796"/>
      <c r="M6" s="202"/>
    </row>
    <row r="7" spans="2:13" ht="22.5" customHeight="1" x14ac:dyDescent="0.4">
      <c r="B7" s="207"/>
      <c r="C7" s="215"/>
      <c r="D7" s="217" t="s">
        <v>169</v>
      </c>
      <c r="E7" s="210" t="s">
        <v>168</v>
      </c>
      <c r="F7" s="216" t="s">
        <v>167</v>
      </c>
      <c r="G7" s="1802" t="s">
        <v>166</v>
      </c>
      <c r="H7" s="1789"/>
      <c r="I7" s="208"/>
      <c r="J7" s="208"/>
      <c r="K7" s="208"/>
      <c r="L7" s="212"/>
      <c r="M7" s="202"/>
    </row>
    <row r="8" spans="2:13" ht="22.5" customHeight="1" x14ac:dyDescent="0.4">
      <c r="B8" s="207"/>
      <c r="C8" s="215"/>
      <c r="D8" s="217" t="s">
        <v>165</v>
      </c>
      <c r="E8" s="210" t="s">
        <v>157</v>
      </c>
      <c r="F8" s="216" t="s">
        <v>157</v>
      </c>
      <c r="G8" s="1788" t="s">
        <v>164</v>
      </c>
      <c r="H8" s="1789"/>
      <c r="I8" s="208"/>
      <c r="J8" s="208"/>
      <c r="K8" s="208"/>
      <c r="L8" s="209"/>
      <c r="M8" s="202"/>
    </row>
    <row r="9" spans="2:13" ht="22.5" customHeight="1" x14ac:dyDescent="0.4">
      <c r="B9" s="207"/>
      <c r="C9" s="215"/>
      <c r="D9" s="206"/>
      <c r="E9" s="203"/>
      <c r="F9" s="205"/>
      <c r="G9" s="1793"/>
      <c r="H9" s="1794"/>
      <c r="I9" s="208"/>
      <c r="J9" s="208"/>
      <c r="K9" s="208" t="s">
        <v>163</v>
      </c>
      <c r="L9" s="208"/>
      <c r="M9" s="202"/>
    </row>
    <row r="10" spans="2:13" ht="22.5" customHeight="1" x14ac:dyDescent="0.4">
      <c r="B10" s="207"/>
      <c r="C10" s="211"/>
      <c r="D10" s="209"/>
      <c r="E10" s="208"/>
      <c r="F10" s="208"/>
      <c r="G10" s="208"/>
      <c r="H10" s="208"/>
      <c r="I10" s="208"/>
      <c r="J10" s="208"/>
      <c r="K10" s="208"/>
      <c r="L10" s="209"/>
      <c r="M10" s="202"/>
    </row>
    <row r="11" spans="2:13" ht="22.5" customHeight="1" x14ac:dyDescent="0.4">
      <c r="B11" s="207"/>
      <c r="C11" s="211" t="s">
        <v>162</v>
      </c>
      <c r="D11" s="209"/>
      <c r="E11" s="208"/>
      <c r="F11" s="208"/>
      <c r="G11" s="208"/>
      <c r="H11" s="208"/>
      <c r="I11" s="208"/>
      <c r="J11" s="208"/>
      <c r="K11" s="208"/>
      <c r="L11" s="204"/>
      <c r="M11" s="202"/>
    </row>
    <row r="12" spans="2:13" ht="22.5" customHeight="1" x14ac:dyDescent="0.4">
      <c r="B12" s="207"/>
      <c r="C12" s="211" t="s">
        <v>161</v>
      </c>
      <c r="D12" s="209"/>
      <c r="E12" s="214"/>
      <c r="F12" s="213"/>
      <c r="G12" s="213"/>
      <c r="H12" s="212"/>
      <c r="I12" s="208"/>
      <c r="J12" s="1797"/>
      <c r="K12" s="1798"/>
      <c r="L12" s="1799"/>
      <c r="M12" s="202"/>
    </row>
    <row r="13" spans="2:13" ht="22.5" customHeight="1" x14ac:dyDescent="0.4">
      <c r="B13" s="207"/>
      <c r="C13" s="211"/>
      <c r="D13" s="209"/>
      <c r="E13" s="210" t="s">
        <v>160</v>
      </c>
      <c r="F13" s="208"/>
      <c r="G13" s="208" t="s">
        <v>159</v>
      </c>
      <c r="H13" s="209"/>
      <c r="I13" s="208"/>
      <c r="J13" s="1800" t="s">
        <v>158</v>
      </c>
      <c r="K13" s="1801"/>
      <c r="L13" s="1789"/>
      <c r="M13" s="202"/>
    </row>
    <row r="14" spans="2:13" ht="22.5" customHeight="1" x14ac:dyDescent="0.4">
      <c r="B14" s="207"/>
      <c r="C14" s="211"/>
      <c r="D14" s="209"/>
      <c r="E14" s="210" t="s">
        <v>157</v>
      </c>
      <c r="F14" s="208"/>
      <c r="G14" s="208"/>
      <c r="H14" s="209"/>
      <c r="I14" s="208"/>
      <c r="J14" s="1800"/>
      <c r="K14" s="1801"/>
      <c r="L14" s="1789"/>
      <c r="M14" s="202"/>
    </row>
    <row r="15" spans="2:13" ht="22.5" customHeight="1" x14ac:dyDescent="0.4">
      <c r="B15" s="207"/>
      <c r="C15" s="206"/>
      <c r="D15" s="204"/>
      <c r="E15" s="203"/>
      <c r="F15" s="205"/>
      <c r="G15" s="205"/>
      <c r="H15" s="204"/>
      <c r="I15" s="203"/>
      <c r="J15" s="1793"/>
      <c r="K15" s="1795"/>
      <c r="L15" s="1794"/>
      <c r="M15" s="202"/>
    </row>
    <row r="16" spans="2:13" ht="71.25" customHeight="1" thickBot="1" x14ac:dyDescent="0.45">
      <c r="B16" s="201"/>
      <c r="C16" s="200"/>
      <c r="D16" s="200"/>
      <c r="E16" s="200"/>
      <c r="F16" s="200"/>
      <c r="G16" s="200"/>
      <c r="H16" s="200"/>
      <c r="I16" s="200"/>
      <c r="J16" s="200"/>
      <c r="K16" s="200"/>
      <c r="L16" s="200"/>
      <c r="M16" s="199"/>
    </row>
    <row r="17" spans="2:3" ht="22.5" customHeight="1" x14ac:dyDescent="0.4">
      <c r="B17" s="198" t="s">
        <v>156</v>
      </c>
      <c r="C17" s="197" t="s">
        <v>155</v>
      </c>
    </row>
    <row r="18" spans="2:3" ht="22.5" customHeight="1" x14ac:dyDescent="0.4">
      <c r="B18" s="197">
        <v>2</v>
      </c>
      <c r="C18" s="197" t="s">
        <v>154</v>
      </c>
    </row>
    <row r="19" spans="2:3" ht="22.5" customHeight="1" x14ac:dyDescent="0.4">
      <c r="B19" s="197">
        <v>3</v>
      </c>
      <c r="C19" s="197" t="s">
        <v>153</v>
      </c>
    </row>
  </sheetData>
  <mergeCells count="11">
    <mergeCell ref="G8:H8"/>
    <mergeCell ref="B3:D3"/>
    <mergeCell ref="G9:H9"/>
    <mergeCell ref="J15:L15"/>
    <mergeCell ref="E3:H3"/>
    <mergeCell ref="I6:L6"/>
    <mergeCell ref="J12:L12"/>
    <mergeCell ref="J13:L13"/>
    <mergeCell ref="J14:L14"/>
    <mergeCell ref="G6:H6"/>
    <mergeCell ref="G7:H7"/>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987F-62B3-4B58-8A9C-BD3669F22B3B}">
  <sheetPr>
    <pageSetUpPr fitToPage="1"/>
  </sheetPr>
  <dimension ref="A1:T23"/>
  <sheetViews>
    <sheetView zoomScaleNormal="100" workbookViewId="0">
      <selection activeCell="K3" sqref="K3:S3"/>
    </sheetView>
  </sheetViews>
  <sheetFormatPr defaultColWidth="6.625" defaultRowHeight="16.5" x14ac:dyDescent="0.4"/>
  <cols>
    <col min="1" max="20" width="4.375" style="271" customWidth="1"/>
    <col min="21" max="16384" width="6.625" style="271"/>
  </cols>
  <sheetData>
    <row r="1" spans="1:20" ht="17.649999999999999" customHeight="1" x14ac:dyDescent="0.4">
      <c r="A1" s="1809" t="s">
        <v>235</v>
      </c>
      <c r="B1" s="1809"/>
      <c r="C1" s="1809"/>
      <c r="D1" s="1809"/>
      <c r="E1" s="1809"/>
      <c r="F1" s="1809"/>
      <c r="G1" s="1809"/>
      <c r="H1" s="1809"/>
      <c r="I1" s="1809"/>
      <c r="J1" s="1809"/>
      <c r="K1" s="1809"/>
      <c r="L1" s="1809"/>
      <c r="M1" s="1809"/>
      <c r="N1" s="1809"/>
      <c r="O1" s="1809"/>
      <c r="P1" s="1809"/>
      <c r="Q1" s="1809"/>
      <c r="R1" s="1809"/>
      <c r="S1" s="1809"/>
      <c r="T1" s="1809"/>
    </row>
    <row r="2" spans="1:20" ht="19.149999999999999" customHeight="1" x14ac:dyDescent="0.4">
      <c r="A2" s="1808" t="s">
        <v>234</v>
      </c>
      <c r="B2" s="1808"/>
      <c r="C2" s="1808"/>
      <c r="D2" s="1808"/>
      <c r="E2" s="1808"/>
      <c r="F2" s="1808"/>
      <c r="G2" s="1808"/>
      <c r="H2" s="1808"/>
      <c r="I2" s="1808"/>
      <c r="J2" s="1808"/>
      <c r="K2" s="1808"/>
      <c r="L2" s="1808"/>
      <c r="M2" s="1808"/>
      <c r="N2" s="1808"/>
      <c r="O2" s="1808"/>
      <c r="P2" s="1808"/>
      <c r="Q2" s="1808"/>
      <c r="R2" s="1808"/>
      <c r="S2" s="1808"/>
      <c r="T2" s="1808"/>
    </row>
    <row r="3" spans="1:20" ht="16.899999999999999" customHeight="1" x14ac:dyDescent="0.4">
      <c r="A3" s="272"/>
      <c r="B3" s="272"/>
      <c r="C3" s="272"/>
      <c r="D3" s="272"/>
      <c r="E3" s="272"/>
      <c r="F3" s="272"/>
      <c r="G3" s="272"/>
      <c r="H3" s="272"/>
      <c r="I3" s="272"/>
      <c r="J3" s="273" t="s">
        <v>233</v>
      </c>
      <c r="K3" s="1813"/>
      <c r="L3" s="1813"/>
      <c r="M3" s="1813"/>
      <c r="N3" s="1813"/>
      <c r="O3" s="1813"/>
      <c r="P3" s="1813"/>
      <c r="Q3" s="1813"/>
      <c r="R3" s="1813"/>
      <c r="S3" s="1813"/>
      <c r="T3" s="272" t="s">
        <v>231</v>
      </c>
    </row>
    <row r="4" spans="1:20" ht="16.899999999999999" customHeight="1" x14ac:dyDescent="0.4">
      <c r="A4" s="272"/>
      <c r="B4" s="272"/>
      <c r="C4" s="272"/>
      <c r="D4" s="272"/>
      <c r="E4" s="272"/>
      <c r="F4" s="272"/>
      <c r="G4" s="272"/>
      <c r="H4" s="272"/>
      <c r="I4" s="272"/>
      <c r="J4" s="273" t="s">
        <v>232</v>
      </c>
      <c r="K4" s="1813"/>
      <c r="L4" s="1813"/>
      <c r="M4" s="1813"/>
      <c r="N4" s="1813"/>
      <c r="O4" s="1813"/>
      <c r="P4" s="1813"/>
      <c r="Q4" s="1813"/>
      <c r="R4" s="1813"/>
      <c r="S4" s="1813"/>
      <c r="T4" s="272" t="s">
        <v>231</v>
      </c>
    </row>
    <row r="5" spans="1:20" ht="16.899999999999999" customHeight="1" thickBot="1" x14ac:dyDescent="0.45">
      <c r="A5" s="272"/>
      <c r="B5" s="272"/>
      <c r="C5" s="272"/>
      <c r="D5" s="272"/>
      <c r="E5" s="272"/>
      <c r="F5" s="272"/>
      <c r="G5" s="272"/>
      <c r="H5" s="272"/>
      <c r="I5" s="272"/>
      <c r="J5" s="272"/>
      <c r="K5" s="272"/>
      <c r="L5" s="272"/>
      <c r="M5" s="272"/>
      <c r="N5" s="272"/>
      <c r="O5" s="272"/>
      <c r="P5" s="272"/>
      <c r="Q5" s="272"/>
      <c r="R5" s="272"/>
      <c r="S5" s="272"/>
      <c r="T5" s="272"/>
    </row>
    <row r="6" spans="1:20" ht="33.75" customHeight="1" x14ac:dyDescent="0.4">
      <c r="A6" s="1820" t="s">
        <v>230</v>
      </c>
      <c r="B6" s="1821"/>
      <c r="C6" s="1822" t="s">
        <v>229</v>
      </c>
      <c r="D6" s="1822"/>
      <c r="E6" s="1822"/>
      <c r="F6" s="1822"/>
      <c r="G6" s="1822"/>
      <c r="H6" s="1822"/>
      <c r="I6" s="1822" t="s">
        <v>228</v>
      </c>
      <c r="J6" s="1822"/>
      <c r="K6" s="1822"/>
      <c r="L6" s="1822"/>
      <c r="M6" s="1822"/>
      <c r="N6" s="1822"/>
      <c r="O6" s="1822"/>
      <c r="P6" s="1822"/>
      <c r="Q6" s="1822"/>
      <c r="R6" s="1822"/>
      <c r="S6" s="1822"/>
      <c r="T6" s="1823"/>
    </row>
    <row r="7" spans="1:20" s="272" customFormat="1" ht="24.75" customHeight="1" x14ac:dyDescent="0.4">
      <c r="A7" s="1816"/>
      <c r="B7" s="1817"/>
      <c r="C7" s="1824" t="s">
        <v>227</v>
      </c>
      <c r="D7" s="1825"/>
      <c r="E7" s="1825"/>
      <c r="F7" s="1825"/>
      <c r="G7" s="1825"/>
      <c r="H7" s="1826"/>
      <c r="I7" s="1803"/>
      <c r="J7" s="1804"/>
      <c r="K7" s="1804"/>
      <c r="L7" s="1804"/>
      <c r="M7" s="1804"/>
      <c r="N7" s="1804"/>
      <c r="O7" s="1804"/>
      <c r="P7" s="1804"/>
      <c r="Q7" s="1804"/>
      <c r="R7" s="1804"/>
      <c r="S7" s="1804"/>
      <c r="T7" s="1805"/>
    </row>
    <row r="8" spans="1:20" s="272" customFormat="1" ht="24.75" customHeight="1" x14ac:dyDescent="0.4">
      <c r="A8" s="1816"/>
      <c r="B8" s="1817"/>
      <c r="C8" s="1803"/>
      <c r="D8" s="1804"/>
      <c r="E8" s="1804"/>
      <c r="F8" s="1804"/>
      <c r="G8" s="1804"/>
      <c r="H8" s="1814"/>
      <c r="I8" s="1803"/>
      <c r="J8" s="1804"/>
      <c r="K8" s="1804"/>
      <c r="L8" s="1804"/>
      <c r="M8" s="1804"/>
      <c r="N8" s="1804"/>
      <c r="O8" s="1804"/>
      <c r="P8" s="1804"/>
      <c r="Q8" s="1804"/>
      <c r="R8" s="1804"/>
      <c r="S8" s="1804"/>
      <c r="T8" s="1805"/>
    </row>
    <row r="9" spans="1:20" s="272" customFormat="1" ht="24.75" customHeight="1" x14ac:dyDescent="0.4">
      <c r="A9" s="1816"/>
      <c r="B9" s="1817"/>
      <c r="C9" s="1803"/>
      <c r="D9" s="1804"/>
      <c r="E9" s="1804"/>
      <c r="F9" s="1804"/>
      <c r="G9" s="1804"/>
      <c r="H9" s="1814"/>
      <c r="I9" s="1803"/>
      <c r="J9" s="1804"/>
      <c r="K9" s="1804"/>
      <c r="L9" s="1804"/>
      <c r="M9" s="1804"/>
      <c r="N9" s="1804"/>
      <c r="O9" s="1804"/>
      <c r="P9" s="1804"/>
      <c r="Q9" s="1804"/>
      <c r="R9" s="1804"/>
      <c r="S9" s="1804"/>
      <c r="T9" s="1805"/>
    </row>
    <row r="10" spans="1:20" s="272" customFormat="1" ht="24.75" customHeight="1" x14ac:dyDescent="0.4">
      <c r="A10" s="1816"/>
      <c r="B10" s="1817"/>
      <c r="C10" s="1803"/>
      <c r="D10" s="1804"/>
      <c r="E10" s="1804"/>
      <c r="F10" s="1804"/>
      <c r="G10" s="1804"/>
      <c r="H10" s="1814"/>
      <c r="I10" s="1803"/>
      <c r="J10" s="1804"/>
      <c r="K10" s="1804"/>
      <c r="L10" s="1804"/>
      <c r="M10" s="1804"/>
      <c r="N10" s="1804"/>
      <c r="O10" s="1804"/>
      <c r="P10" s="1804"/>
      <c r="Q10" s="1804"/>
      <c r="R10" s="1804"/>
      <c r="S10" s="1804"/>
      <c r="T10" s="1805"/>
    </row>
    <row r="11" spans="1:20" s="272" customFormat="1" ht="24.75" customHeight="1" x14ac:dyDescent="0.4">
      <c r="A11" s="1816"/>
      <c r="B11" s="1817"/>
      <c r="C11" s="1803"/>
      <c r="D11" s="1804"/>
      <c r="E11" s="1804"/>
      <c r="F11" s="1804"/>
      <c r="G11" s="1804"/>
      <c r="H11" s="1814"/>
      <c r="I11" s="1803"/>
      <c r="J11" s="1804"/>
      <c r="K11" s="1804"/>
      <c r="L11" s="1804"/>
      <c r="M11" s="1804"/>
      <c r="N11" s="1804"/>
      <c r="O11" s="1804"/>
      <c r="P11" s="1804"/>
      <c r="Q11" s="1804"/>
      <c r="R11" s="1804"/>
      <c r="S11" s="1804"/>
      <c r="T11" s="1805"/>
    </row>
    <row r="12" spans="1:20" s="272" customFormat="1" ht="24.75" customHeight="1" x14ac:dyDescent="0.4">
      <c r="A12" s="1816"/>
      <c r="B12" s="1817"/>
      <c r="C12" s="1803"/>
      <c r="D12" s="1804"/>
      <c r="E12" s="1804"/>
      <c r="F12" s="1804"/>
      <c r="G12" s="1804"/>
      <c r="H12" s="1814"/>
      <c r="I12" s="1803"/>
      <c r="J12" s="1804"/>
      <c r="K12" s="1804"/>
      <c r="L12" s="1804"/>
      <c r="M12" s="1804"/>
      <c r="N12" s="1804"/>
      <c r="O12" s="1804"/>
      <c r="P12" s="1804"/>
      <c r="Q12" s="1804"/>
      <c r="R12" s="1804"/>
      <c r="S12" s="1804"/>
      <c r="T12" s="1805"/>
    </row>
    <row r="13" spans="1:20" s="272" customFormat="1" ht="24.75" customHeight="1" x14ac:dyDescent="0.4">
      <c r="A13" s="1816"/>
      <c r="B13" s="1817"/>
      <c r="C13" s="1803"/>
      <c r="D13" s="1804"/>
      <c r="E13" s="1804"/>
      <c r="F13" s="1804"/>
      <c r="G13" s="1804"/>
      <c r="H13" s="1814"/>
      <c r="I13" s="1803"/>
      <c r="J13" s="1804"/>
      <c r="K13" s="1804"/>
      <c r="L13" s="1804"/>
      <c r="M13" s="1804"/>
      <c r="N13" s="1804"/>
      <c r="O13" s="1804"/>
      <c r="P13" s="1804"/>
      <c r="Q13" s="1804"/>
      <c r="R13" s="1804"/>
      <c r="S13" s="1804"/>
      <c r="T13" s="1805"/>
    </row>
    <row r="14" spans="1:20" s="272" customFormat="1" ht="24.75" customHeight="1" x14ac:dyDescent="0.4">
      <c r="A14" s="1816"/>
      <c r="B14" s="1817"/>
      <c r="C14" s="1803"/>
      <c r="D14" s="1804"/>
      <c r="E14" s="1804"/>
      <c r="F14" s="1804"/>
      <c r="G14" s="1804"/>
      <c r="H14" s="1814"/>
      <c r="I14" s="1803"/>
      <c r="J14" s="1804"/>
      <c r="K14" s="1804"/>
      <c r="L14" s="1804"/>
      <c r="M14" s="1804"/>
      <c r="N14" s="1804"/>
      <c r="O14" s="1804"/>
      <c r="P14" s="1804"/>
      <c r="Q14" s="1804"/>
      <c r="R14" s="1804"/>
      <c r="S14" s="1804"/>
      <c r="T14" s="1805"/>
    </row>
    <row r="15" spans="1:20" s="272" customFormat="1" ht="24.75" customHeight="1" x14ac:dyDescent="0.4">
      <c r="A15" s="1816"/>
      <c r="B15" s="1817"/>
      <c r="C15" s="1803"/>
      <c r="D15" s="1804"/>
      <c r="E15" s="1804"/>
      <c r="F15" s="1804"/>
      <c r="G15" s="1804"/>
      <c r="H15" s="1814"/>
      <c r="I15" s="1803"/>
      <c r="J15" s="1804"/>
      <c r="K15" s="1804"/>
      <c r="L15" s="1804"/>
      <c r="M15" s="1804"/>
      <c r="N15" s="1804"/>
      <c r="O15" s="1804"/>
      <c r="P15" s="1804"/>
      <c r="Q15" s="1804"/>
      <c r="R15" s="1804"/>
      <c r="S15" s="1804"/>
      <c r="T15" s="1805"/>
    </row>
    <row r="16" spans="1:20" s="272" customFormat="1" ht="24.75" customHeight="1" x14ac:dyDescent="0.4">
      <c r="A16" s="1816"/>
      <c r="B16" s="1817"/>
      <c r="C16" s="1803"/>
      <c r="D16" s="1804"/>
      <c r="E16" s="1804"/>
      <c r="F16" s="1804"/>
      <c r="G16" s="1804"/>
      <c r="H16" s="1814"/>
      <c r="I16" s="1803"/>
      <c r="J16" s="1804"/>
      <c r="K16" s="1804"/>
      <c r="L16" s="1804"/>
      <c r="M16" s="1804"/>
      <c r="N16" s="1804"/>
      <c r="O16" s="1804"/>
      <c r="P16" s="1804"/>
      <c r="Q16" s="1804"/>
      <c r="R16" s="1804"/>
      <c r="S16" s="1804"/>
      <c r="T16" s="1805"/>
    </row>
    <row r="17" spans="1:20" s="272" customFormat="1" ht="24.75" customHeight="1" x14ac:dyDescent="0.4">
      <c r="A17" s="1816"/>
      <c r="B17" s="1817"/>
      <c r="C17" s="1803"/>
      <c r="D17" s="1804"/>
      <c r="E17" s="1804"/>
      <c r="F17" s="1804"/>
      <c r="G17" s="1804"/>
      <c r="H17" s="1814"/>
      <c r="I17" s="1803"/>
      <c r="J17" s="1804"/>
      <c r="K17" s="1804"/>
      <c r="L17" s="1804"/>
      <c r="M17" s="1804"/>
      <c r="N17" s="1804"/>
      <c r="O17" s="1804"/>
      <c r="P17" s="1804"/>
      <c r="Q17" s="1804"/>
      <c r="R17" s="1804"/>
      <c r="S17" s="1804"/>
      <c r="T17" s="1805"/>
    </row>
    <row r="18" spans="1:20" s="272" customFormat="1" ht="24.75" customHeight="1" thickBot="1" x14ac:dyDescent="0.45">
      <c r="A18" s="1818"/>
      <c r="B18" s="1819"/>
      <c r="C18" s="1810"/>
      <c r="D18" s="1811"/>
      <c r="E18" s="1811"/>
      <c r="F18" s="1811"/>
      <c r="G18" s="1811"/>
      <c r="H18" s="1815"/>
      <c r="I18" s="1810"/>
      <c r="J18" s="1811"/>
      <c r="K18" s="1811"/>
      <c r="L18" s="1811"/>
      <c r="M18" s="1811"/>
      <c r="N18" s="1811"/>
      <c r="O18" s="1811"/>
      <c r="P18" s="1811"/>
      <c r="Q18" s="1811"/>
      <c r="R18" s="1811"/>
      <c r="S18" s="1811"/>
      <c r="T18" s="1812"/>
    </row>
    <row r="19" spans="1:20" ht="16.5" customHeight="1" x14ac:dyDescent="0.4">
      <c r="A19" s="272"/>
      <c r="B19" s="272"/>
      <c r="C19" s="272"/>
      <c r="D19" s="272"/>
      <c r="E19" s="272"/>
      <c r="F19" s="272"/>
      <c r="G19" s="272"/>
      <c r="H19" s="272"/>
      <c r="I19" s="272"/>
      <c r="J19" s="272"/>
      <c r="K19" s="272"/>
      <c r="L19" s="272"/>
      <c r="M19" s="272"/>
      <c r="N19" s="272"/>
      <c r="O19" s="272"/>
      <c r="P19" s="272"/>
      <c r="Q19" s="272"/>
      <c r="R19" s="272"/>
      <c r="S19" s="272"/>
      <c r="T19" s="272"/>
    </row>
    <row r="20" spans="1:20" ht="12.75" customHeight="1" x14ac:dyDescent="0.4">
      <c r="A20" s="1806" t="s">
        <v>226</v>
      </c>
      <c r="B20" s="1806"/>
      <c r="C20" s="1807" t="s">
        <v>225</v>
      </c>
      <c r="D20" s="1807"/>
      <c r="E20" s="1807"/>
      <c r="F20" s="1807"/>
      <c r="G20" s="1807"/>
      <c r="H20" s="1807"/>
      <c r="I20" s="1807"/>
      <c r="J20" s="1807"/>
      <c r="K20" s="1807"/>
      <c r="L20" s="1807"/>
      <c r="M20" s="1807"/>
      <c r="N20" s="1807"/>
      <c r="O20" s="1807"/>
      <c r="P20" s="1807"/>
      <c r="Q20" s="1807"/>
      <c r="R20" s="1807"/>
      <c r="S20" s="1807"/>
      <c r="T20" s="1807"/>
    </row>
    <row r="21" spans="1:20" x14ac:dyDescent="0.4">
      <c r="C21" s="1807"/>
      <c r="D21" s="1807"/>
      <c r="E21" s="1807"/>
      <c r="F21" s="1807"/>
      <c r="G21" s="1807"/>
      <c r="H21" s="1807"/>
      <c r="I21" s="1807"/>
      <c r="J21" s="1807"/>
      <c r="K21" s="1807"/>
      <c r="L21" s="1807"/>
      <c r="M21" s="1807"/>
      <c r="N21" s="1807"/>
      <c r="O21" s="1807"/>
      <c r="P21" s="1807"/>
      <c r="Q21" s="1807"/>
      <c r="R21" s="1807"/>
      <c r="S21" s="1807"/>
      <c r="T21" s="1807"/>
    </row>
    <row r="22" spans="1:20" x14ac:dyDescent="0.4">
      <c r="C22" s="1807"/>
      <c r="D22" s="1807"/>
      <c r="E22" s="1807"/>
      <c r="F22" s="1807"/>
      <c r="G22" s="1807"/>
      <c r="H22" s="1807"/>
      <c r="I22" s="1807"/>
      <c r="J22" s="1807"/>
      <c r="K22" s="1807"/>
      <c r="L22" s="1807"/>
      <c r="M22" s="1807"/>
      <c r="N22" s="1807"/>
      <c r="O22" s="1807"/>
      <c r="P22" s="1807"/>
      <c r="Q22" s="1807"/>
      <c r="R22" s="1807"/>
      <c r="S22" s="1807"/>
      <c r="T22" s="1807"/>
    </row>
    <row r="23" spans="1:20" ht="47.25" customHeight="1" x14ac:dyDescent="0.4">
      <c r="C23" s="1807"/>
      <c r="D23" s="1807"/>
      <c r="E23" s="1807"/>
      <c r="F23" s="1807"/>
      <c r="G23" s="1807"/>
      <c r="H23" s="1807"/>
      <c r="I23" s="1807"/>
      <c r="J23" s="1807"/>
      <c r="K23" s="1807"/>
      <c r="L23" s="1807"/>
      <c r="M23" s="1807"/>
      <c r="N23" s="1807"/>
      <c r="O23" s="1807"/>
      <c r="P23" s="1807"/>
      <c r="Q23" s="1807"/>
      <c r="R23" s="1807"/>
      <c r="S23" s="1807"/>
      <c r="T23" s="1807"/>
    </row>
  </sheetData>
  <mergeCells count="45">
    <mergeCell ref="A6:B6"/>
    <mergeCell ref="C6:H6"/>
    <mergeCell ref="I6:T6"/>
    <mergeCell ref="A7:B7"/>
    <mergeCell ref="A8:B8"/>
    <mergeCell ref="C7:H7"/>
    <mergeCell ref="C8:H8"/>
    <mergeCell ref="I7:T7"/>
    <mergeCell ref="I8:T8"/>
    <mergeCell ref="A14:B14"/>
    <mergeCell ref="A15:B15"/>
    <mergeCell ref="A16:B16"/>
    <mergeCell ref="A17:B17"/>
    <mergeCell ref="A18:B18"/>
    <mergeCell ref="A9:B9"/>
    <mergeCell ref="A10:B10"/>
    <mergeCell ref="A11:B11"/>
    <mergeCell ref="A12:B12"/>
    <mergeCell ref="A13:B13"/>
    <mergeCell ref="C14:H14"/>
    <mergeCell ref="C15:H15"/>
    <mergeCell ref="C16:H16"/>
    <mergeCell ref="C17:H17"/>
    <mergeCell ref="C18:H18"/>
    <mergeCell ref="C9:H9"/>
    <mergeCell ref="C10:H10"/>
    <mergeCell ref="C11:H11"/>
    <mergeCell ref="C12:H12"/>
    <mergeCell ref="C13:H13"/>
    <mergeCell ref="I16:T16"/>
    <mergeCell ref="A20:B20"/>
    <mergeCell ref="C20:T23"/>
    <mergeCell ref="A2:T2"/>
    <mergeCell ref="A1:T1"/>
    <mergeCell ref="I17:T17"/>
    <mergeCell ref="I18:T18"/>
    <mergeCell ref="I9:T9"/>
    <mergeCell ref="I10:T10"/>
    <mergeCell ref="I11:T11"/>
    <mergeCell ref="I12:T12"/>
    <mergeCell ref="I13:T13"/>
    <mergeCell ref="K3:S3"/>
    <mergeCell ref="K4:S4"/>
    <mergeCell ref="I14:T14"/>
    <mergeCell ref="I15:T15"/>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4AEE-216C-45E9-932A-8B774DB71A94}">
  <sheetPr>
    <pageSetUpPr fitToPage="1"/>
  </sheetPr>
  <dimension ref="A1:B16"/>
  <sheetViews>
    <sheetView zoomScaleNormal="100" zoomScaleSheetLayoutView="80" workbookViewId="0">
      <selection activeCell="B3" sqref="B3"/>
    </sheetView>
  </sheetViews>
  <sheetFormatPr defaultColWidth="6.625" defaultRowHeight="16.5" x14ac:dyDescent="0.4"/>
  <cols>
    <col min="1" max="1" width="23.125" style="271" customWidth="1"/>
    <col min="2" max="2" width="53.125" style="271" customWidth="1"/>
    <col min="3" max="3" width="2.25" style="271" customWidth="1"/>
    <col min="4" max="16384" width="6.625" style="271"/>
  </cols>
  <sheetData>
    <row r="1" spans="1:2" ht="16.899999999999999" customHeight="1" x14ac:dyDescent="0.4">
      <c r="A1" s="274" t="s">
        <v>652</v>
      </c>
    </row>
    <row r="2" spans="1:2" ht="32.450000000000003" customHeight="1" thickBot="1" x14ac:dyDescent="0.45">
      <c r="A2" s="1833" t="s">
        <v>236</v>
      </c>
      <c r="B2" s="1833"/>
    </row>
    <row r="3" spans="1:2" s="277" customFormat="1" ht="24.95" customHeight="1" x14ac:dyDescent="0.4">
      <c r="A3" s="275" t="s">
        <v>237</v>
      </c>
      <c r="B3" s="276"/>
    </row>
    <row r="4" spans="1:2" s="277" customFormat="1" ht="24.95" customHeight="1" thickBot="1" x14ac:dyDescent="0.45">
      <c r="A4" s="278" t="s">
        <v>238</v>
      </c>
      <c r="B4" s="279"/>
    </row>
    <row r="5" spans="1:2" s="277" customFormat="1" ht="20.100000000000001" customHeight="1" thickBot="1" x14ac:dyDescent="0.45">
      <c r="A5" s="280"/>
      <c r="B5" s="281"/>
    </row>
    <row r="6" spans="1:2" s="277" customFormat="1" ht="33.75" customHeight="1" x14ac:dyDescent="0.4">
      <c r="A6" s="1834" t="s">
        <v>239</v>
      </c>
      <c r="B6" s="1835"/>
    </row>
    <row r="7" spans="1:2" s="277" customFormat="1" ht="24.95" customHeight="1" x14ac:dyDescent="0.4">
      <c r="A7" s="1836" t="s">
        <v>240</v>
      </c>
      <c r="B7" s="1837"/>
    </row>
    <row r="8" spans="1:2" s="277" customFormat="1" ht="99.95" customHeight="1" x14ac:dyDescent="0.4">
      <c r="A8" s="1838"/>
      <c r="B8" s="1839"/>
    </row>
    <row r="9" spans="1:2" s="277" customFormat="1" ht="24.95" customHeight="1" x14ac:dyDescent="0.4">
      <c r="A9" s="1827" t="s">
        <v>241</v>
      </c>
      <c r="B9" s="1828"/>
    </row>
    <row r="10" spans="1:2" s="277" customFormat="1" ht="99.95" customHeight="1" x14ac:dyDescent="0.4">
      <c r="A10" s="1829"/>
      <c r="B10" s="1830"/>
    </row>
    <row r="11" spans="1:2" s="277" customFormat="1" ht="24.95" customHeight="1" x14ac:dyDescent="0.4">
      <c r="A11" s="1827" t="s">
        <v>242</v>
      </c>
      <c r="B11" s="1828"/>
    </row>
    <row r="12" spans="1:2" s="277" customFormat="1" ht="99.95" customHeight="1" x14ac:dyDescent="0.4">
      <c r="A12" s="1829"/>
      <c r="B12" s="1830"/>
    </row>
    <row r="13" spans="1:2" s="277" customFormat="1" ht="24.95" customHeight="1" x14ac:dyDescent="0.4">
      <c r="A13" s="1827"/>
      <c r="B13" s="1828"/>
    </row>
    <row r="14" spans="1:2" s="277" customFormat="1" ht="99.95" customHeight="1" thickBot="1" x14ac:dyDescent="0.45">
      <c r="A14" s="1831"/>
      <c r="B14" s="1832"/>
    </row>
    <row r="15" spans="1:2" s="277" customFormat="1" ht="18.75" x14ac:dyDescent="0.4">
      <c r="A15" s="282"/>
      <c r="B15" s="282"/>
    </row>
    <row r="16" spans="1:2" ht="16.899999999999999" customHeight="1" x14ac:dyDescent="0.4">
      <c r="A16" s="274" t="s">
        <v>243</v>
      </c>
    </row>
  </sheetData>
  <mergeCells count="10">
    <mergeCell ref="A11:B11"/>
    <mergeCell ref="A12:B12"/>
    <mergeCell ref="A13:B13"/>
    <mergeCell ref="A14:B14"/>
    <mergeCell ref="A2:B2"/>
    <mergeCell ref="A6:B6"/>
    <mergeCell ref="A7:B7"/>
    <mergeCell ref="A8:B8"/>
    <mergeCell ref="A9:B9"/>
    <mergeCell ref="A10:B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E4B85-5F43-49E8-B91E-620F17EA77A4}">
  <dimension ref="A1:I57"/>
  <sheetViews>
    <sheetView showGridLines="0" view="pageBreakPreview" zoomScale="60" zoomScaleNormal="100" workbookViewId="0">
      <selection activeCell="C36" sqref="C36"/>
    </sheetView>
  </sheetViews>
  <sheetFormatPr defaultRowHeight="11.25" x14ac:dyDescent="0.4"/>
  <cols>
    <col min="1" max="1" width="9" style="413"/>
    <col min="2" max="2" width="11.375" style="414" customWidth="1"/>
    <col min="3" max="9" width="12.625" style="413" customWidth="1"/>
    <col min="10" max="257" width="9" style="413"/>
    <col min="258" max="258" width="11.375" style="413" customWidth="1"/>
    <col min="259" max="265" width="12.625" style="413" customWidth="1"/>
    <col min="266" max="513" width="9" style="413"/>
    <col min="514" max="514" width="11.375" style="413" customWidth="1"/>
    <col min="515" max="521" width="12.625" style="413" customWidth="1"/>
    <col min="522" max="769" width="9" style="413"/>
    <col min="770" max="770" width="11.375" style="413" customWidth="1"/>
    <col min="771" max="777" width="12.625" style="413" customWidth="1"/>
    <col min="778" max="1025" width="9" style="413"/>
    <col min="1026" max="1026" width="11.375" style="413" customWidth="1"/>
    <col min="1027" max="1033" width="12.625" style="413" customWidth="1"/>
    <col min="1034" max="1281" width="9" style="413"/>
    <col min="1282" max="1282" width="11.375" style="413" customWidth="1"/>
    <col min="1283" max="1289" width="12.625" style="413" customWidth="1"/>
    <col min="1290" max="1537" width="9" style="413"/>
    <col min="1538" max="1538" width="11.375" style="413" customWidth="1"/>
    <col min="1539" max="1545" width="12.625" style="413" customWidth="1"/>
    <col min="1546" max="1793" width="9" style="413"/>
    <col min="1794" max="1794" width="11.375" style="413" customWidth="1"/>
    <col min="1795" max="1801" width="12.625" style="413" customWidth="1"/>
    <col min="1802" max="2049" width="9" style="413"/>
    <col min="2050" max="2050" width="11.375" style="413" customWidth="1"/>
    <col min="2051" max="2057" width="12.625" style="413" customWidth="1"/>
    <col min="2058" max="2305" width="9" style="413"/>
    <col min="2306" max="2306" width="11.375" style="413" customWidth="1"/>
    <col min="2307" max="2313" width="12.625" style="413" customWidth="1"/>
    <col min="2314" max="2561" width="9" style="413"/>
    <col min="2562" max="2562" width="11.375" style="413" customWidth="1"/>
    <col min="2563" max="2569" width="12.625" style="413" customWidth="1"/>
    <col min="2570" max="2817" width="9" style="413"/>
    <col min="2818" max="2818" width="11.375" style="413" customWidth="1"/>
    <col min="2819" max="2825" width="12.625" style="413" customWidth="1"/>
    <col min="2826" max="3073" width="9" style="413"/>
    <col min="3074" max="3074" width="11.375" style="413" customWidth="1"/>
    <col min="3075" max="3081" width="12.625" style="413" customWidth="1"/>
    <col min="3082" max="3329" width="9" style="413"/>
    <col min="3330" max="3330" width="11.375" style="413" customWidth="1"/>
    <col min="3331" max="3337" width="12.625" style="413" customWidth="1"/>
    <col min="3338" max="3585" width="9" style="413"/>
    <col min="3586" max="3586" width="11.375" style="413" customWidth="1"/>
    <col min="3587" max="3593" width="12.625" style="413" customWidth="1"/>
    <col min="3594" max="3841" width="9" style="413"/>
    <col min="3842" max="3842" width="11.375" style="413" customWidth="1"/>
    <col min="3843" max="3849" width="12.625" style="413" customWidth="1"/>
    <col min="3850" max="4097" width="9" style="413"/>
    <col min="4098" max="4098" width="11.375" style="413" customWidth="1"/>
    <col min="4099" max="4105" width="12.625" style="413" customWidth="1"/>
    <col min="4106" max="4353" width="9" style="413"/>
    <col min="4354" max="4354" width="11.375" style="413" customWidth="1"/>
    <col min="4355" max="4361" width="12.625" style="413" customWidth="1"/>
    <col min="4362" max="4609" width="9" style="413"/>
    <col min="4610" max="4610" width="11.375" style="413" customWidth="1"/>
    <col min="4611" max="4617" width="12.625" style="413" customWidth="1"/>
    <col min="4618" max="4865" width="9" style="413"/>
    <col min="4866" max="4866" width="11.375" style="413" customWidth="1"/>
    <col min="4867" max="4873" width="12.625" style="413" customWidth="1"/>
    <col min="4874" max="5121" width="9" style="413"/>
    <col min="5122" max="5122" width="11.375" style="413" customWidth="1"/>
    <col min="5123" max="5129" width="12.625" style="413" customWidth="1"/>
    <col min="5130" max="5377" width="9" style="413"/>
    <col min="5378" max="5378" width="11.375" style="413" customWidth="1"/>
    <col min="5379" max="5385" width="12.625" style="413" customWidth="1"/>
    <col min="5386" max="5633" width="9" style="413"/>
    <col min="5634" max="5634" width="11.375" style="413" customWidth="1"/>
    <col min="5635" max="5641" width="12.625" style="413" customWidth="1"/>
    <col min="5642" max="5889" width="9" style="413"/>
    <col min="5890" max="5890" width="11.375" style="413" customWidth="1"/>
    <col min="5891" max="5897" width="12.625" style="413" customWidth="1"/>
    <col min="5898" max="6145" width="9" style="413"/>
    <col min="6146" max="6146" width="11.375" style="413" customWidth="1"/>
    <col min="6147" max="6153" width="12.625" style="413" customWidth="1"/>
    <col min="6154" max="6401" width="9" style="413"/>
    <col min="6402" max="6402" width="11.375" style="413" customWidth="1"/>
    <col min="6403" max="6409" width="12.625" style="413" customWidth="1"/>
    <col min="6410" max="6657" width="9" style="413"/>
    <col min="6658" max="6658" width="11.375" style="413" customWidth="1"/>
    <col min="6659" max="6665" width="12.625" style="413" customWidth="1"/>
    <col min="6666" max="6913" width="9" style="413"/>
    <col min="6914" max="6914" width="11.375" style="413" customWidth="1"/>
    <col min="6915" max="6921" width="12.625" style="413" customWidth="1"/>
    <col min="6922" max="7169" width="9" style="413"/>
    <col min="7170" max="7170" width="11.375" style="413" customWidth="1"/>
    <col min="7171" max="7177" width="12.625" style="413" customWidth="1"/>
    <col min="7178" max="7425" width="9" style="413"/>
    <col min="7426" max="7426" width="11.375" style="413" customWidth="1"/>
    <col min="7427" max="7433" width="12.625" style="413" customWidth="1"/>
    <col min="7434" max="7681" width="9" style="413"/>
    <col min="7682" max="7682" width="11.375" style="413" customWidth="1"/>
    <col min="7683" max="7689" width="12.625" style="413" customWidth="1"/>
    <col min="7690" max="7937" width="9" style="413"/>
    <col min="7938" max="7938" width="11.375" style="413" customWidth="1"/>
    <col min="7939" max="7945" width="12.625" style="413" customWidth="1"/>
    <col min="7946" max="8193" width="9" style="413"/>
    <col min="8194" max="8194" width="11.375" style="413" customWidth="1"/>
    <col min="8195" max="8201" width="12.625" style="413" customWidth="1"/>
    <col min="8202" max="8449" width="9" style="413"/>
    <col min="8450" max="8450" width="11.375" style="413" customWidth="1"/>
    <col min="8451" max="8457" width="12.625" style="413" customWidth="1"/>
    <col min="8458" max="8705" width="9" style="413"/>
    <col min="8706" max="8706" width="11.375" style="413" customWidth="1"/>
    <col min="8707" max="8713" width="12.625" style="413" customWidth="1"/>
    <col min="8714" max="8961" width="9" style="413"/>
    <col min="8962" max="8962" width="11.375" style="413" customWidth="1"/>
    <col min="8963" max="8969" width="12.625" style="413" customWidth="1"/>
    <col min="8970" max="9217" width="9" style="413"/>
    <col min="9218" max="9218" width="11.375" style="413" customWidth="1"/>
    <col min="9219" max="9225" width="12.625" style="413" customWidth="1"/>
    <col min="9226" max="9473" width="9" style="413"/>
    <col min="9474" max="9474" width="11.375" style="413" customWidth="1"/>
    <col min="9475" max="9481" width="12.625" style="413" customWidth="1"/>
    <col min="9482" max="9729" width="9" style="413"/>
    <col min="9730" max="9730" width="11.375" style="413" customWidth="1"/>
    <col min="9731" max="9737" width="12.625" style="413" customWidth="1"/>
    <col min="9738" max="9985" width="9" style="413"/>
    <col min="9986" max="9986" width="11.375" style="413" customWidth="1"/>
    <col min="9987" max="9993" width="12.625" style="413" customWidth="1"/>
    <col min="9994" max="10241" width="9" style="413"/>
    <col min="10242" max="10242" width="11.375" style="413" customWidth="1"/>
    <col min="10243" max="10249" width="12.625" style="413" customWidth="1"/>
    <col min="10250" max="10497" width="9" style="413"/>
    <col min="10498" max="10498" width="11.375" style="413" customWidth="1"/>
    <col min="10499" max="10505" width="12.625" style="413" customWidth="1"/>
    <col min="10506" max="10753" width="9" style="413"/>
    <col min="10754" max="10754" width="11.375" style="413" customWidth="1"/>
    <col min="10755" max="10761" width="12.625" style="413" customWidth="1"/>
    <col min="10762" max="11009" width="9" style="413"/>
    <col min="11010" max="11010" width="11.375" style="413" customWidth="1"/>
    <col min="11011" max="11017" width="12.625" style="413" customWidth="1"/>
    <col min="11018" max="11265" width="9" style="413"/>
    <col min="11266" max="11266" width="11.375" style="413" customWidth="1"/>
    <col min="11267" max="11273" width="12.625" style="413" customWidth="1"/>
    <col min="11274" max="11521" width="9" style="413"/>
    <col min="11522" max="11522" width="11.375" style="413" customWidth="1"/>
    <col min="11523" max="11529" width="12.625" style="413" customWidth="1"/>
    <col min="11530" max="11777" width="9" style="413"/>
    <col min="11778" max="11778" width="11.375" style="413" customWidth="1"/>
    <col min="11779" max="11785" width="12.625" style="413" customWidth="1"/>
    <col min="11786" max="12033" width="9" style="413"/>
    <col min="12034" max="12034" width="11.375" style="413" customWidth="1"/>
    <col min="12035" max="12041" width="12.625" style="413" customWidth="1"/>
    <col min="12042" max="12289" width="9" style="413"/>
    <col min="12290" max="12290" width="11.375" style="413" customWidth="1"/>
    <col min="12291" max="12297" width="12.625" style="413" customWidth="1"/>
    <col min="12298" max="12545" width="9" style="413"/>
    <col min="12546" max="12546" width="11.375" style="413" customWidth="1"/>
    <col min="12547" max="12553" width="12.625" style="413" customWidth="1"/>
    <col min="12554" max="12801" width="9" style="413"/>
    <col min="12802" max="12802" width="11.375" style="413" customWidth="1"/>
    <col min="12803" max="12809" width="12.625" style="413" customWidth="1"/>
    <col min="12810" max="13057" width="9" style="413"/>
    <col min="13058" max="13058" width="11.375" style="413" customWidth="1"/>
    <col min="13059" max="13065" width="12.625" style="413" customWidth="1"/>
    <col min="13066" max="13313" width="9" style="413"/>
    <col min="13314" max="13314" width="11.375" style="413" customWidth="1"/>
    <col min="13315" max="13321" width="12.625" style="413" customWidth="1"/>
    <col min="13322" max="13569" width="9" style="413"/>
    <col min="13570" max="13570" width="11.375" style="413" customWidth="1"/>
    <col min="13571" max="13577" width="12.625" style="413" customWidth="1"/>
    <col min="13578" max="13825" width="9" style="413"/>
    <col min="13826" max="13826" width="11.375" style="413" customWidth="1"/>
    <col min="13827" max="13833" width="12.625" style="413" customWidth="1"/>
    <col min="13834" max="14081" width="9" style="413"/>
    <col min="14082" max="14082" width="11.375" style="413" customWidth="1"/>
    <col min="14083" max="14089" width="12.625" style="413" customWidth="1"/>
    <col min="14090" max="14337" width="9" style="413"/>
    <col min="14338" max="14338" width="11.375" style="413" customWidth="1"/>
    <col min="14339" max="14345" width="12.625" style="413" customWidth="1"/>
    <col min="14346" max="14593" width="9" style="413"/>
    <col min="14594" max="14594" width="11.375" style="413" customWidth="1"/>
    <col min="14595" max="14601" width="12.625" style="413" customWidth="1"/>
    <col min="14602" max="14849" width="9" style="413"/>
    <col min="14850" max="14850" width="11.375" style="413" customWidth="1"/>
    <col min="14851" max="14857" width="12.625" style="413" customWidth="1"/>
    <col min="14858" max="15105" width="9" style="413"/>
    <col min="15106" max="15106" width="11.375" style="413" customWidth="1"/>
    <col min="15107" max="15113" width="12.625" style="413" customWidth="1"/>
    <col min="15114" max="15361" width="9" style="413"/>
    <col min="15362" max="15362" width="11.375" style="413" customWidth="1"/>
    <col min="15363" max="15369" width="12.625" style="413" customWidth="1"/>
    <col min="15370" max="15617" width="9" style="413"/>
    <col min="15618" max="15618" width="11.375" style="413" customWidth="1"/>
    <col min="15619" max="15625" width="12.625" style="413" customWidth="1"/>
    <col min="15626" max="15873" width="9" style="413"/>
    <col min="15874" max="15874" width="11.375" style="413" customWidth="1"/>
    <col min="15875" max="15881" width="12.625" style="413" customWidth="1"/>
    <col min="15882" max="16129" width="9" style="413"/>
    <col min="16130" max="16130" width="11.375" style="413" customWidth="1"/>
    <col min="16131" max="16137" width="12.625" style="413" customWidth="1"/>
    <col min="16138" max="16384" width="9" style="413"/>
  </cols>
  <sheetData>
    <row r="1" spans="1:9" x14ac:dyDescent="0.4">
      <c r="A1" s="413" t="s">
        <v>651</v>
      </c>
    </row>
    <row r="3" spans="1:9" ht="17.25" x14ac:dyDescent="0.4">
      <c r="A3" s="1840" t="s">
        <v>515</v>
      </c>
      <c r="B3" s="1840"/>
      <c r="C3" s="1840"/>
      <c r="D3" s="1840"/>
      <c r="E3" s="1840"/>
      <c r="F3" s="1840"/>
      <c r="G3" s="1840"/>
      <c r="H3" s="1840"/>
      <c r="I3" s="1840"/>
    </row>
    <row r="5" spans="1:9" ht="12" thickBot="1" x14ac:dyDescent="0.45">
      <c r="A5" s="413" t="s">
        <v>516</v>
      </c>
    </row>
    <row r="6" spans="1:9" ht="21.75" customHeight="1" x14ac:dyDescent="0.4">
      <c r="A6" s="415"/>
      <c r="B6" s="416"/>
      <c r="C6" s="417" t="s">
        <v>517</v>
      </c>
      <c r="D6" s="417" t="s">
        <v>518</v>
      </c>
      <c r="E6" s="417" t="s">
        <v>519</v>
      </c>
      <c r="F6" s="417" t="s">
        <v>520</v>
      </c>
      <c r="G6" s="417" t="s">
        <v>521</v>
      </c>
      <c r="H6" s="417" t="s">
        <v>522</v>
      </c>
      <c r="I6" s="418" t="s">
        <v>249</v>
      </c>
    </row>
    <row r="7" spans="1:9" x14ac:dyDescent="0.4">
      <c r="B7" s="419"/>
      <c r="C7" s="420"/>
      <c r="D7" s="420"/>
      <c r="E7" s="420"/>
      <c r="F7" s="420"/>
      <c r="G7" s="420"/>
      <c r="H7" s="420"/>
      <c r="I7" s="421"/>
    </row>
    <row r="8" spans="1:9" ht="14.25" x14ac:dyDescent="0.4">
      <c r="B8" s="422">
        <v>0.375</v>
      </c>
      <c r="C8" s="420"/>
      <c r="D8" s="420"/>
      <c r="E8" s="420"/>
      <c r="F8" s="420"/>
      <c r="G8" s="420"/>
      <c r="H8" s="420"/>
      <c r="I8" s="421"/>
    </row>
    <row r="9" spans="1:9" ht="14.25" x14ac:dyDescent="0.4">
      <c r="B9" s="423"/>
      <c r="C9" s="420"/>
      <c r="D9" s="420"/>
      <c r="E9" s="420"/>
      <c r="F9" s="420"/>
      <c r="G9" s="420"/>
      <c r="H9" s="420"/>
      <c r="I9" s="421"/>
    </row>
    <row r="10" spans="1:9" ht="14.25" x14ac:dyDescent="0.4">
      <c r="B10" s="423"/>
      <c r="C10" s="420"/>
      <c r="D10" s="420"/>
      <c r="E10" s="420"/>
      <c r="F10" s="420"/>
      <c r="G10" s="420"/>
      <c r="H10" s="420"/>
      <c r="I10" s="421"/>
    </row>
    <row r="11" spans="1:9" ht="14.25" x14ac:dyDescent="0.4">
      <c r="B11" s="422">
        <v>0.5</v>
      </c>
      <c r="C11" s="420"/>
      <c r="D11" s="420"/>
      <c r="E11" s="420"/>
      <c r="F11" s="420"/>
      <c r="G11" s="420"/>
      <c r="H11" s="420"/>
      <c r="I11" s="421"/>
    </row>
    <row r="12" spans="1:9" ht="14.25" x14ac:dyDescent="0.4">
      <c r="B12" s="423"/>
      <c r="C12" s="420"/>
      <c r="D12" s="420"/>
      <c r="E12" s="420"/>
      <c r="F12" s="420"/>
      <c r="G12" s="420"/>
      <c r="H12" s="420"/>
      <c r="I12" s="421"/>
    </row>
    <row r="13" spans="1:9" ht="14.25" x14ac:dyDescent="0.4">
      <c r="B13" s="423"/>
      <c r="C13" s="420"/>
      <c r="D13" s="420"/>
      <c r="E13" s="420"/>
      <c r="F13" s="420"/>
      <c r="G13" s="420"/>
      <c r="H13" s="420"/>
      <c r="I13" s="421"/>
    </row>
    <row r="14" spans="1:9" ht="14.25" x14ac:dyDescent="0.4">
      <c r="B14" s="422">
        <v>0.625</v>
      </c>
      <c r="C14" s="420"/>
      <c r="D14" s="420"/>
      <c r="E14" s="420"/>
      <c r="F14" s="420"/>
      <c r="G14" s="420"/>
      <c r="H14" s="420"/>
      <c r="I14" s="421"/>
    </row>
    <row r="15" spans="1:9" ht="14.25" x14ac:dyDescent="0.4">
      <c r="B15" s="423"/>
      <c r="C15" s="420"/>
      <c r="D15" s="420"/>
      <c r="E15" s="420"/>
      <c r="F15" s="420"/>
      <c r="G15" s="420"/>
      <c r="H15" s="420"/>
      <c r="I15" s="421"/>
    </row>
    <row r="16" spans="1:9" ht="14.25" x14ac:dyDescent="0.4">
      <c r="B16" s="423"/>
      <c r="C16" s="420"/>
      <c r="D16" s="420"/>
      <c r="E16" s="420"/>
      <c r="F16" s="420"/>
      <c r="G16" s="420"/>
      <c r="H16" s="420"/>
      <c r="I16" s="421"/>
    </row>
    <row r="17" spans="1:9" ht="14.25" x14ac:dyDescent="0.4">
      <c r="B17" s="422">
        <v>0.75</v>
      </c>
      <c r="C17" s="420"/>
      <c r="D17" s="420"/>
      <c r="E17" s="420"/>
      <c r="F17" s="420"/>
      <c r="G17" s="420"/>
      <c r="H17" s="420"/>
      <c r="I17" s="421"/>
    </row>
    <row r="18" spans="1:9" ht="14.25" x14ac:dyDescent="0.4">
      <c r="B18" s="423"/>
      <c r="C18" s="420"/>
      <c r="D18" s="420"/>
      <c r="E18" s="420"/>
      <c r="F18" s="420"/>
      <c r="G18" s="420"/>
      <c r="H18" s="420"/>
      <c r="I18" s="421"/>
    </row>
    <row r="19" spans="1:9" ht="14.25" x14ac:dyDescent="0.4">
      <c r="B19" s="423"/>
      <c r="C19" s="420"/>
      <c r="D19" s="420"/>
      <c r="E19" s="420"/>
      <c r="F19" s="420"/>
      <c r="G19" s="420"/>
      <c r="H19" s="420"/>
      <c r="I19" s="421"/>
    </row>
    <row r="20" spans="1:9" ht="14.25" x14ac:dyDescent="0.4">
      <c r="B20" s="422">
        <v>0.875</v>
      </c>
      <c r="C20" s="420"/>
      <c r="D20" s="420"/>
      <c r="E20" s="420"/>
      <c r="F20" s="420"/>
      <c r="G20" s="420"/>
      <c r="H20" s="420"/>
      <c r="I20" s="421"/>
    </row>
    <row r="21" spans="1:9" ht="14.25" x14ac:dyDescent="0.4">
      <c r="B21" s="423"/>
      <c r="C21" s="420"/>
      <c r="D21" s="420"/>
      <c r="E21" s="420"/>
      <c r="F21" s="420"/>
      <c r="G21" s="420"/>
      <c r="H21" s="420"/>
      <c r="I21" s="421"/>
    </row>
    <row r="22" spans="1:9" ht="14.25" x14ac:dyDescent="0.4">
      <c r="B22" s="423"/>
      <c r="C22" s="420"/>
      <c r="D22" s="420"/>
      <c r="E22" s="420"/>
      <c r="F22" s="420"/>
      <c r="G22" s="420"/>
      <c r="H22" s="420"/>
      <c r="I22" s="421"/>
    </row>
    <row r="23" spans="1:9" ht="14.25" x14ac:dyDescent="0.4">
      <c r="B23" s="422">
        <v>0</v>
      </c>
      <c r="C23" s="420"/>
      <c r="D23" s="420"/>
      <c r="E23" s="420"/>
      <c r="F23" s="420"/>
      <c r="G23" s="420"/>
      <c r="H23" s="420"/>
      <c r="I23" s="421"/>
    </row>
    <row r="24" spans="1:9" x14ac:dyDescent="0.4">
      <c r="B24" s="419"/>
      <c r="C24" s="420"/>
      <c r="D24" s="420"/>
      <c r="E24" s="420"/>
      <c r="F24" s="420"/>
      <c r="G24" s="420"/>
      <c r="H24" s="420"/>
      <c r="I24" s="421"/>
    </row>
    <row r="25" spans="1:9" x14ac:dyDescent="0.4">
      <c r="B25" s="419"/>
      <c r="C25" s="420"/>
      <c r="D25" s="420"/>
      <c r="E25" s="420"/>
      <c r="F25" s="420"/>
      <c r="G25" s="420"/>
      <c r="H25" s="420"/>
      <c r="I25" s="421"/>
    </row>
    <row r="26" spans="1:9" ht="12" thickBot="1" x14ac:dyDescent="0.45">
      <c r="B26" s="424"/>
      <c r="C26" s="425"/>
      <c r="D26" s="425"/>
      <c r="E26" s="425"/>
      <c r="F26" s="425"/>
      <c r="G26" s="425"/>
      <c r="H26" s="425"/>
      <c r="I26" s="426"/>
    </row>
    <row r="28" spans="1:9" x14ac:dyDescent="0.4">
      <c r="B28" s="415" t="s">
        <v>523</v>
      </c>
    </row>
    <row r="31" spans="1:9" x14ac:dyDescent="0.4">
      <c r="A31" s="413" t="s">
        <v>651</v>
      </c>
    </row>
    <row r="32" spans="1:9" ht="17.25" x14ac:dyDescent="0.4">
      <c r="A32" s="1840" t="s">
        <v>524</v>
      </c>
      <c r="B32" s="1840"/>
      <c r="C32" s="1840"/>
      <c r="D32" s="1840"/>
      <c r="E32" s="1840"/>
      <c r="F32" s="1840"/>
      <c r="G32" s="1840"/>
      <c r="H32" s="1840"/>
      <c r="I32" s="1840"/>
    </row>
    <row r="34" spans="1:9" ht="12" thickBot="1" x14ac:dyDescent="0.45"/>
    <row r="35" spans="1:9" ht="21.75" customHeight="1" x14ac:dyDescent="0.4">
      <c r="A35" s="415"/>
      <c r="B35" s="416"/>
      <c r="C35" s="417" t="s">
        <v>517</v>
      </c>
      <c r="D35" s="417" t="s">
        <v>518</v>
      </c>
      <c r="E35" s="417" t="s">
        <v>519</v>
      </c>
      <c r="F35" s="417" t="s">
        <v>520</v>
      </c>
      <c r="G35" s="417" t="s">
        <v>521</v>
      </c>
      <c r="H35" s="417" t="s">
        <v>522</v>
      </c>
      <c r="I35" s="418" t="s">
        <v>249</v>
      </c>
    </row>
    <row r="36" spans="1:9" x14ac:dyDescent="0.4">
      <c r="B36" s="419"/>
      <c r="C36" s="420"/>
      <c r="D36" s="420"/>
      <c r="E36" s="420"/>
      <c r="F36" s="420"/>
      <c r="G36" s="420"/>
      <c r="H36" s="420"/>
      <c r="I36" s="421"/>
    </row>
    <row r="37" spans="1:9" ht="14.25" x14ac:dyDescent="0.4">
      <c r="B37" s="422">
        <v>0.375</v>
      </c>
      <c r="C37" s="420"/>
      <c r="D37" s="420"/>
      <c r="E37" s="420"/>
      <c r="F37" s="420"/>
      <c r="G37" s="420"/>
      <c r="H37" s="420"/>
      <c r="I37" s="421"/>
    </row>
    <row r="38" spans="1:9" ht="14.25" x14ac:dyDescent="0.4">
      <c r="B38" s="423"/>
      <c r="C38" s="420"/>
      <c r="D38" s="420"/>
      <c r="E38" s="420"/>
      <c r="F38" s="420"/>
      <c r="G38" s="420"/>
      <c r="H38" s="420"/>
      <c r="I38" s="421"/>
    </row>
    <row r="39" spans="1:9" ht="14.25" x14ac:dyDescent="0.4">
      <c r="B39" s="423"/>
      <c r="C39" s="420"/>
      <c r="D39" s="420"/>
      <c r="E39" s="420"/>
      <c r="F39" s="420"/>
      <c r="G39" s="420"/>
      <c r="H39" s="420"/>
      <c r="I39" s="421"/>
    </row>
    <row r="40" spans="1:9" ht="14.25" x14ac:dyDescent="0.4">
      <c r="B40" s="422">
        <v>0.5</v>
      </c>
      <c r="C40" s="420"/>
      <c r="D40" s="420"/>
      <c r="E40" s="420"/>
      <c r="F40" s="420"/>
      <c r="G40" s="420"/>
      <c r="H40" s="420"/>
      <c r="I40" s="421"/>
    </row>
    <row r="41" spans="1:9" ht="14.25" x14ac:dyDescent="0.4">
      <c r="B41" s="423"/>
      <c r="C41" s="420"/>
      <c r="D41" s="420"/>
      <c r="E41" s="420"/>
      <c r="F41" s="420"/>
      <c r="G41" s="420"/>
      <c r="H41" s="420"/>
      <c r="I41" s="421"/>
    </row>
    <row r="42" spans="1:9" ht="14.25" x14ac:dyDescent="0.4">
      <c r="B42" s="423"/>
      <c r="C42" s="420"/>
      <c r="D42" s="420"/>
      <c r="E42" s="420"/>
      <c r="F42" s="420"/>
      <c r="G42" s="420"/>
      <c r="H42" s="420"/>
      <c r="I42" s="421"/>
    </row>
    <row r="43" spans="1:9" ht="14.25" x14ac:dyDescent="0.4">
      <c r="B43" s="422">
        <v>0.625</v>
      </c>
      <c r="C43" s="420"/>
      <c r="D43" s="420"/>
      <c r="E43" s="420"/>
      <c r="F43" s="420"/>
      <c r="G43" s="420"/>
      <c r="H43" s="420"/>
      <c r="I43" s="421"/>
    </row>
    <row r="44" spans="1:9" ht="14.25" x14ac:dyDescent="0.4">
      <c r="B44" s="423"/>
      <c r="C44" s="420"/>
      <c r="D44" s="420"/>
      <c r="E44" s="420"/>
      <c r="F44" s="420"/>
      <c r="G44" s="420"/>
      <c r="H44" s="420"/>
      <c r="I44" s="421"/>
    </row>
    <row r="45" spans="1:9" ht="14.25" x14ac:dyDescent="0.4">
      <c r="B45" s="423"/>
      <c r="C45" s="420"/>
      <c r="D45" s="420"/>
      <c r="E45" s="420"/>
      <c r="F45" s="420"/>
      <c r="G45" s="420"/>
      <c r="H45" s="420"/>
      <c r="I45" s="421"/>
    </row>
    <row r="46" spans="1:9" ht="14.25" x14ac:dyDescent="0.4">
      <c r="B46" s="422">
        <v>0.75</v>
      </c>
      <c r="C46" s="420"/>
      <c r="D46" s="420"/>
      <c r="E46" s="420"/>
      <c r="F46" s="420"/>
      <c r="G46" s="420"/>
      <c r="H46" s="420"/>
      <c r="I46" s="421"/>
    </row>
    <row r="47" spans="1:9" ht="14.25" x14ac:dyDescent="0.4">
      <c r="B47" s="423"/>
      <c r="C47" s="420"/>
      <c r="D47" s="420"/>
      <c r="E47" s="420"/>
      <c r="F47" s="420"/>
      <c r="G47" s="420"/>
      <c r="H47" s="420"/>
      <c r="I47" s="421"/>
    </row>
    <row r="48" spans="1:9" ht="14.25" x14ac:dyDescent="0.4">
      <c r="B48" s="423"/>
      <c r="C48" s="420"/>
      <c r="D48" s="420"/>
      <c r="E48" s="420"/>
      <c r="F48" s="420"/>
      <c r="G48" s="420"/>
      <c r="H48" s="420"/>
      <c r="I48" s="421"/>
    </row>
    <row r="49" spans="2:9" ht="14.25" x14ac:dyDescent="0.4">
      <c r="B49" s="422">
        <v>0.875</v>
      </c>
      <c r="C49" s="420"/>
      <c r="D49" s="420"/>
      <c r="E49" s="420"/>
      <c r="F49" s="420"/>
      <c r="G49" s="420"/>
      <c r="H49" s="420"/>
      <c r="I49" s="421"/>
    </row>
    <row r="50" spans="2:9" ht="14.25" x14ac:dyDescent="0.4">
      <c r="B50" s="423"/>
      <c r="C50" s="420"/>
      <c r="D50" s="420"/>
      <c r="E50" s="420"/>
      <c r="F50" s="420"/>
      <c r="G50" s="420"/>
      <c r="H50" s="420"/>
      <c r="I50" s="421"/>
    </row>
    <row r="51" spans="2:9" ht="14.25" x14ac:dyDescent="0.4">
      <c r="B51" s="423"/>
      <c r="C51" s="420"/>
      <c r="D51" s="420"/>
      <c r="E51" s="420"/>
      <c r="F51" s="420"/>
      <c r="G51" s="420"/>
      <c r="H51" s="420"/>
      <c r="I51" s="421"/>
    </row>
    <row r="52" spans="2:9" ht="14.25" x14ac:dyDescent="0.4">
      <c r="B52" s="422">
        <v>0</v>
      </c>
      <c r="C52" s="420"/>
      <c r="D52" s="420"/>
      <c r="E52" s="420"/>
      <c r="F52" s="420"/>
      <c r="G52" s="420"/>
      <c r="H52" s="420"/>
      <c r="I52" s="421"/>
    </row>
    <row r="53" spans="2:9" x14ac:dyDescent="0.4">
      <c r="B53" s="419"/>
      <c r="C53" s="420"/>
      <c r="D53" s="420"/>
      <c r="E53" s="420"/>
      <c r="F53" s="420"/>
      <c r="G53" s="420"/>
      <c r="H53" s="420"/>
      <c r="I53" s="421"/>
    </row>
    <row r="54" spans="2:9" x14ac:dyDescent="0.4">
      <c r="B54" s="419"/>
      <c r="C54" s="420"/>
      <c r="D54" s="420"/>
      <c r="E54" s="420"/>
      <c r="F54" s="420"/>
      <c r="G54" s="420"/>
      <c r="H54" s="420"/>
      <c r="I54" s="421"/>
    </row>
    <row r="55" spans="2:9" ht="12" thickBot="1" x14ac:dyDescent="0.45">
      <c r="B55" s="424"/>
      <c r="C55" s="425"/>
      <c r="D55" s="425"/>
      <c r="E55" s="425"/>
      <c r="F55" s="425"/>
      <c r="G55" s="425"/>
      <c r="H55" s="425"/>
      <c r="I55" s="426"/>
    </row>
    <row r="57" spans="2:9" x14ac:dyDescent="0.4">
      <c r="B57" s="415" t="s">
        <v>523</v>
      </c>
    </row>
  </sheetData>
  <mergeCells count="2">
    <mergeCell ref="A3:I3"/>
    <mergeCell ref="A32:I32"/>
  </mergeCells>
  <phoneticPr fontId="2"/>
  <pageMargins left="0.7" right="0.7" top="0.75" bottom="0.75" header="0.3" footer="0.3"/>
  <pageSetup paperSize="9" orientation="landscape" r:id="rId1"/>
  <rowBreaks count="1" manualBreakCount="1">
    <brk id="30"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01718-7AB9-4F59-8391-F3AC6B44E3B9}">
  <sheetPr>
    <tabColor rgb="FFFFFF00"/>
    <pageSetUpPr fitToPage="1"/>
  </sheetPr>
  <dimension ref="A2:AF55"/>
  <sheetViews>
    <sheetView view="pageBreakPreview" zoomScale="70" zoomScaleNormal="100" zoomScaleSheetLayoutView="70" workbookViewId="0">
      <selection activeCell="W5" sqref="W5"/>
    </sheetView>
  </sheetViews>
  <sheetFormatPr defaultRowHeight="20.25" customHeight="1" x14ac:dyDescent="0.4"/>
  <cols>
    <col min="1" max="2" width="4.25" style="554" customWidth="1"/>
    <col min="3" max="3" width="25" style="463" customWidth="1"/>
    <col min="4" max="4" width="4.875" style="463" customWidth="1"/>
    <col min="5" max="5" width="41.625" style="463" customWidth="1"/>
    <col min="6" max="6" width="4.875" style="463" customWidth="1"/>
    <col min="7" max="7" width="19.625" style="463" customWidth="1"/>
    <col min="8" max="8" width="33.875" style="463" customWidth="1"/>
    <col min="9" max="32" width="4.875" style="463" customWidth="1"/>
    <col min="33" max="267" width="9" style="463"/>
    <col min="268" max="268" width="4.25" style="463" customWidth="1"/>
    <col min="269" max="269" width="25" style="463" customWidth="1"/>
    <col min="270" max="270" width="41.625" style="463" customWidth="1"/>
    <col min="271" max="271" width="19.625" style="463" customWidth="1"/>
    <col min="272" max="272" width="33.875" style="463" customWidth="1"/>
    <col min="273" max="273" width="25" style="463" customWidth="1"/>
    <col min="274" max="274" width="13.625" style="463" customWidth="1"/>
    <col min="275" max="288" width="4.875" style="463" customWidth="1"/>
    <col min="289" max="523" width="9" style="463"/>
    <col min="524" max="524" width="4.25" style="463" customWidth="1"/>
    <col min="525" max="525" width="25" style="463" customWidth="1"/>
    <col min="526" max="526" width="41.625" style="463" customWidth="1"/>
    <col min="527" max="527" width="19.625" style="463" customWidth="1"/>
    <col min="528" max="528" width="33.875" style="463" customWidth="1"/>
    <col min="529" max="529" width="25" style="463" customWidth="1"/>
    <col min="530" max="530" width="13.625" style="463" customWidth="1"/>
    <col min="531" max="544" width="4.875" style="463" customWidth="1"/>
    <col min="545" max="779" width="9" style="463"/>
    <col min="780" max="780" width="4.25" style="463" customWidth="1"/>
    <col min="781" max="781" width="25" style="463" customWidth="1"/>
    <col min="782" max="782" width="41.625" style="463" customWidth="1"/>
    <col min="783" max="783" width="19.625" style="463" customWidth="1"/>
    <col min="784" max="784" width="33.875" style="463" customWidth="1"/>
    <col min="785" max="785" width="25" style="463" customWidth="1"/>
    <col min="786" max="786" width="13.625" style="463" customWidth="1"/>
    <col min="787" max="800" width="4.875" style="463" customWidth="1"/>
    <col min="801" max="1035" width="9" style="463"/>
    <col min="1036" max="1036" width="4.25" style="463" customWidth="1"/>
    <col min="1037" max="1037" width="25" style="463" customWidth="1"/>
    <col min="1038" max="1038" width="41.625" style="463" customWidth="1"/>
    <col min="1039" max="1039" width="19.625" style="463" customWidth="1"/>
    <col min="1040" max="1040" width="33.875" style="463" customWidth="1"/>
    <col min="1041" max="1041" width="25" style="463" customWidth="1"/>
    <col min="1042" max="1042" width="13.625" style="463" customWidth="1"/>
    <col min="1043" max="1056" width="4.875" style="463" customWidth="1"/>
    <col min="1057" max="1291" width="9" style="463"/>
    <col min="1292" max="1292" width="4.25" style="463" customWidth="1"/>
    <col min="1293" max="1293" width="25" style="463" customWidth="1"/>
    <col min="1294" max="1294" width="41.625" style="463" customWidth="1"/>
    <col min="1295" max="1295" width="19.625" style="463" customWidth="1"/>
    <col min="1296" max="1296" width="33.875" style="463" customWidth="1"/>
    <col min="1297" max="1297" width="25" style="463" customWidth="1"/>
    <col min="1298" max="1298" width="13.625" style="463" customWidth="1"/>
    <col min="1299" max="1312" width="4.875" style="463" customWidth="1"/>
    <col min="1313" max="1547" width="9" style="463"/>
    <col min="1548" max="1548" width="4.25" style="463" customWidth="1"/>
    <col min="1549" max="1549" width="25" style="463" customWidth="1"/>
    <col min="1550" max="1550" width="41.625" style="463" customWidth="1"/>
    <col min="1551" max="1551" width="19.625" style="463" customWidth="1"/>
    <col min="1552" max="1552" width="33.875" style="463" customWidth="1"/>
    <col min="1553" max="1553" width="25" style="463" customWidth="1"/>
    <col min="1554" max="1554" width="13.625" style="463" customWidth="1"/>
    <col min="1555" max="1568" width="4.875" style="463" customWidth="1"/>
    <col min="1569" max="1803" width="9" style="463"/>
    <col min="1804" max="1804" width="4.25" style="463" customWidth="1"/>
    <col min="1805" max="1805" width="25" style="463" customWidth="1"/>
    <col min="1806" max="1806" width="41.625" style="463" customWidth="1"/>
    <col min="1807" max="1807" width="19.625" style="463" customWidth="1"/>
    <col min="1808" max="1808" width="33.875" style="463" customWidth="1"/>
    <col min="1809" max="1809" width="25" style="463" customWidth="1"/>
    <col min="1810" max="1810" width="13.625" style="463" customWidth="1"/>
    <col min="1811" max="1824" width="4.875" style="463" customWidth="1"/>
    <col min="1825" max="2059" width="9" style="463"/>
    <col min="2060" max="2060" width="4.25" style="463" customWidth="1"/>
    <col min="2061" max="2061" width="25" style="463" customWidth="1"/>
    <col min="2062" max="2062" width="41.625" style="463" customWidth="1"/>
    <col min="2063" max="2063" width="19.625" style="463" customWidth="1"/>
    <col min="2064" max="2064" width="33.875" style="463" customWidth="1"/>
    <col min="2065" max="2065" width="25" style="463" customWidth="1"/>
    <col min="2066" max="2066" width="13.625" style="463" customWidth="1"/>
    <col min="2067" max="2080" width="4.875" style="463" customWidth="1"/>
    <col min="2081" max="2315" width="9" style="463"/>
    <col min="2316" max="2316" width="4.25" style="463" customWidth="1"/>
    <col min="2317" max="2317" width="25" style="463" customWidth="1"/>
    <col min="2318" max="2318" width="41.625" style="463" customWidth="1"/>
    <col min="2319" max="2319" width="19.625" style="463" customWidth="1"/>
    <col min="2320" max="2320" width="33.875" style="463" customWidth="1"/>
    <col min="2321" max="2321" width="25" style="463" customWidth="1"/>
    <col min="2322" max="2322" width="13.625" style="463" customWidth="1"/>
    <col min="2323" max="2336" width="4.875" style="463" customWidth="1"/>
    <col min="2337" max="2571" width="9" style="463"/>
    <col min="2572" max="2572" width="4.25" style="463" customWidth="1"/>
    <col min="2573" max="2573" width="25" style="463" customWidth="1"/>
    <col min="2574" max="2574" width="41.625" style="463" customWidth="1"/>
    <col min="2575" max="2575" width="19.625" style="463" customWidth="1"/>
    <col min="2576" max="2576" width="33.875" style="463" customWidth="1"/>
    <col min="2577" max="2577" width="25" style="463" customWidth="1"/>
    <col min="2578" max="2578" width="13.625" style="463" customWidth="1"/>
    <col min="2579" max="2592" width="4.875" style="463" customWidth="1"/>
    <col min="2593" max="2827" width="9" style="463"/>
    <col min="2828" max="2828" width="4.25" style="463" customWidth="1"/>
    <col min="2829" max="2829" width="25" style="463" customWidth="1"/>
    <col min="2830" max="2830" width="41.625" style="463" customWidth="1"/>
    <col min="2831" max="2831" width="19.625" style="463" customWidth="1"/>
    <col min="2832" max="2832" width="33.875" style="463" customWidth="1"/>
    <col min="2833" max="2833" width="25" style="463" customWidth="1"/>
    <col min="2834" max="2834" width="13.625" style="463" customWidth="1"/>
    <col min="2835" max="2848" width="4.875" style="463" customWidth="1"/>
    <col min="2849" max="3083" width="9" style="463"/>
    <col min="3084" max="3084" width="4.25" style="463" customWidth="1"/>
    <col min="3085" max="3085" width="25" style="463" customWidth="1"/>
    <col min="3086" max="3086" width="41.625" style="463" customWidth="1"/>
    <col min="3087" max="3087" width="19.625" style="463" customWidth="1"/>
    <col min="3088" max="3088" width="33.875" style="463" customWidth="1"/>
    <col min="3089" max="3089" width="25" style="463" customWidth="1"/>
    <col min="3090" max="3090" width="13.625" style="463" customWidth="1"/>
    <col min="3091" max="3104" width="4.875" style="463" customWidth="1"/>
    <col min="3105" max="3339" width="9" style="463"/>
    <col min="3340" max="3340" width="4.25" style="463" customWidth="1"/>
    <col min="3341" max="3341" width="25" style="463" customWidth="1"/>
    <col min="3342" max="3342" width="41.625" style="463" customWidth="1"/>
    <col min="3343" max="3343" width="19.625" style="463" customWidth="1"/>
    <col min="3344" max="3344" width="33.875" style="463" customWidth="1"/>
    <col min="3345" max="3345" width="25" style="463" customWidth="1"/>
    <col min="3346" max="3346" width="13.625" style="463" customWidth="1"/>
    <col min="3347" max="3360" width="4.875" style="463" customWidth="1"/>
    <col min="3361" max="3595" width="9" style="463"/>
    <col min="3596" max="3596" width="4.25" style="463" customWidth="1"/>
    <col min="3597" max="3597" width="25" style="463" customWidth="1"/>
    <col min="3598" max="3598" width="41.625" style="463" customWidth="1"/>
    <col min="3599" max="3599" width="19.625" style="463" customWidth="1"/>
    <col min="3600" max="3600" width="33.875" style="463" customWidth="1"/>
    <col min="3601" max="3601" width="25" style="463" customWidth="1"/>
    <col min="3602" max="3602" width="13.625" style="463" customWidth="1"/>
    <col min="3603" max="3616" width="4.875" style="463" customWidth="1"/>
    <col min="3617" max="3851" width="9" style="463"/>
    <col min="3852" max="3852" width="4.25" style="463" customWidth="1"/>
    <col min="3853" max="3853" width="25" style="463" customWidth="1"/>
    <col min="3854" max="3854" width="41.625" style="463" customWidth="1"/>
    <col min="3855" max="3855" width="19.625" style="463" customWidth="1"/>
    <col min="3856" max="3856" width="33.875" style="463" customWidth="1"/>
    <col min="3857" max="3857" width="25" style="463" customWidth="1"/>
    <col min="3858" max="3858" width="13.625" style="463" customWidth="1"/>
    <col min="3859" max="3872" width="4.875" style="463" customWidth="1"/>
    <col min="3873" max="4107" width="9" style="463"/>
    <col min="4108" max="4108" width="4.25" style="463" customWidth="1"/>
    <col min="4109" max="4109" width="25" style="463" customWidth="1"/>
    <col min="4110" max="4110" width="41.625" style="463" customWidth="1"/>
    <col min="4111" max="4111" width="19.625" style="463" customWidth="1"/>
    <col min="4112" max="4112" width="33.875" style="463" customWidth="1"/>
    <col min="4113" max="4113" width="25" style="463" customWidth="1"/>
    <col min="4114" max="4114" width="13.625" style="463" customWidth="1"/>
    <col min="4115" max="4128" width="4.875" style="463" customWidth="1"/>
    <col min="4129" max="4363" width="9" style="463"/>
    <col min="4364" max="4364" width="4.25" style="463" customWidth="1"/>
    <col min="4365" max="4365" width="25" style="463" customWidth="1"/>
    <col min="4366" max="4366" width="41.625" style="463" customWidth="1"/>
    <col min="4367" max="4367" width="19.625" style="463" customWidth="1"/>
    <col min="4368" max="4368" width="33.875" style="463" customWidth="1"/>
    <col min="4369" max="4369" width="25" style="463" customWidth="1"/>
    <col min="4370" max="4370" width="13.625" style="463" customWidth="1"/>
    <col min="4371" max="4384" width="4.875" style="463" customWidth="1"/>
    <col min="4385" max="4619" width="9" style="463"/>
    <col min="4620" max="4620" width="4.25" style="463" customWidth="1"/>
    <col min="4621" max="4621" width="25" style="463" customWidth="1"/>
    <col min="4622" max="4622" width="41.625" style="463" customWidth="1"/>
    <col min="4623" max="4623" width="19.625" style="463" customWidth="1"/>
    <col min="4624" max="4624" width="33.875" style="463" customWidth="1"/>
    <col min="4625" max="4625" width="25" style="463" customWidth="1"/>
    <col min="4626" max="4626" width="13.625" style="463" customWidth="1"/>
    <col min="4627" max="4640" width="4.875" style="463" customWidth="1"/>
    <col min="4641" max="4875" width="9" style="463"/>
    <col min="4876" max="4876" width="4.25" style="463" customWidth="1"/>
    <col min="4877" max="4877" width="25" style="463" customWidth="1"/>
    <col min="4878" max="4878" width="41.625" style="463" customWidth="1"/>
    <col min="4879" max="4879" width="19.625" style="463" customWidth="1"/>
    <col min="4880" max="4880" width="33.875" style="463" customWidth="1"/>
    <col min="4881" max="4881" width="25" style="463" customWidth="1"/>
    <col min="4882" max="4882" width="13.625" style="463" customWidth="1"/>
    <col min="4883" max="4896" width="4.875" style="463" customWidth="1"/>
    <col min="4897" max="5131" width="9" style="463"/>
    <col min="5132" max="5132" width="4.25" style="463" customWidth="1"/>
    <col min="5133" max="5133" width="25" style="463" customWidth="1"/>
    <col min="5134" max="5134" width="41.625" style="463" customWidth="1"/>
    <col min="5135" max="5135" width="19.625" style="463" customWidth="1"/>
    <col min="5136" max="5136" width="33.875" style="463" customWidth="1"/>
    <col min="5137" max="5137" width="25" style="463" customWidth="1"/>
    <col min="5138" max="5138" width="13.625" style="463" customWidth="1"/>
    <col min="5139" max="5152" width="4.875" style="463" customWidth="1"/>
    <col min="5153" max="5387" width="9" style="463"/>
    <col min="5388" max="5388" width="4.25" style="463" customWidth="1"/>
    <col min="5389" max="5389" width="25" style="463" customWidth="1"/>
    <col min="5390" max="5390" width="41.625" style="463" customWidth="1"/>
    <col min="5391" max="5391" width="19.625" style="463" customWidth="1"/>
    <col min="5392" max="5392" width="33.875" style="463" customWidth="1"/>
    <col min="5393" max="5393" width="25" style="463" customWidth="1"/>
    <col min="5394" max="5394" width="13.625" style="463" customWidth="1"/>
    <col min="5395" max="5408" width="4.875" style="463" customWidth="1"/>
    <col min="5409" max="5643" width="9" style="463"/>
    <col min="5644" max="5644" width="4.25" style="463" customWidth="1"/>
    <col min="5645" max="5645" width="25" style="463" customWidth="1"/>
    <col min="5646" max="5646" width="41.625" style="463" customWidth="1"/>
    <col min="5647" max="5647" width="19.625" style="463" customWidth="1"/>
    <col min="5648" max="5648" width="33.875" style="463" customWidth="1"/>
    <col min="5649" max="5649" width="25" style="463" customWidth="1"/>
    <col min="5650" max="5650" width="13.625" style="463" customWidth="1"/>
    <col min="5651" max="5664" width="4.875" style="463" customWidth="1"/>
    <col min="5665" max="5899" width="9" style="463"/>
    <col min="5900" max="5900" width="4.25" style="463" customWidth="1"/>
    <col min="5901" max="5901" width="25" style="463" customWidth="1"/>
    <col min="5902" max="5902" width="41.625" style="463" customWidth="1"/>
    <col min="5903" max="5903" width="19.625" style="463" customWidth="1"/>
    <col min="5904" max="5904" width="33.875" style="463" customWidth="1"/>
    <col min="5905" max="5905" width="25" style="463" customWidth="1"/>
    <col min="5906" max="5906" width="13.625" style="463" customWidth="1"/>
    <col min="5907" max="5920" width="4.875" style="463" customWidth="1"/>
    <col min="5921" max="6155" width="9" style="463"/>
    <col min="6156" max="6156" width="4.25" style="463" customWidth="1"/>
    <col min="6157" max="6157" width="25" style="463" customWidth="1"/>
    <col min="6158" max="6158" width="41.625" style="463" customWidth="1"/>
    <col min="6159" max="6159" width="19.625" style="463" customWidth="1"/>
    <col min="6160" max="6160" width="33.875" style="463" customWidth="1"/>
    <col min="6161" max="6161" width="25" style="463" customWidth="1"/>
    <col min="6162" max="6162" width="13.625" style="463" customWidth="1"/>
    <col min="6163" max="6176" width="4.875" style="463" customWidth="1"/>
    <col min="6177" max="6411" width="9" style="463"/>
    <col min="6412" max="6412" width="4.25" style="463" customWidth="1"/>
    <col min="6413" max="6413" width="25" style="463" customWidth="1"/>
    <col min="6414" max="6414" width="41.625" style="463" customWidth="1"/>
    <col min="6415" max="6415" width="19.625" style="463" customWidth="1"/>
    <col min="6416" max="6416" width="33.875" style="463" customWidth="1"/>
    <col min="6417" max="6417" width="25" style="463" customWidth="1"/>
    <col min="6418" max="6418" width="13.625" style="463" customWidth="1"/>
    <col min="6419" max="6432" width="4.875" style="463" customWidth="1"/>
    <col min="6433" max="6667" width="9" style="463"/>
    <col min="6668" max="6668" width="4.25" style="463" customWidth="1"/>
    <col min="6669" max="6669" width="25" style="463" customWidth="1"/>
    <col min="6670" max="6670" width="41.625" style="463" customWidth="1"/>
    <col min="6671" max="6671" width="19.625" style="463" customWidth="1"/>
    <col min="6672" max="6672" width="33.875" style="463" customWidth="1"/>
    <col min="6673" max="6673" width="25" style="463" customWidth="1"/>
    <col min="6674" max="6674" width="13.625" style="463" customWidth="1"/>
    <col min="6675" max="6688" width="4.875" style="463" customWidth="1"/>
    <col min="6689" max="6923" width="9" style="463"/>
    <col min="6924" max="6924" width="4.25" style="463" customWidth="1"/>
    <col min="6925" max="6925" width="25" style="463" customWidth="1"/>
    <col min="6926" max="6926" width="41.625" style="463" customWidth="1"/>
    <col min="6927" max="6927" width="19.625" style="463" customWidth="1"/>
    <col min="6928" max="6928" width="33.875" style="463" customWidth="1"/>
    <col min="6929" max="6929" width="25" style="463" customWidth="1"/>
    <col min="6930" max="6930" width="13.625" style="463" customWidth="1"/>
    <col min="6931" max="6944" width="4.875" style="463" customWidth="1"/>
    <col min="6945" max="7179" width="9" style="463"/>
    <col min="7180" max="7180" width="4.25" style="463" customWidth="1"/>
    <col min="7181" max="7181" width="25" style="463" customWidth="1"/>
    <col min="7182" max="7182" width="41.625" style="463" customWidth="1"/>
    <col min="7183" max="7183" width="19.625" style="463" customWidth="1"/>
    <col min="7184" max="7184" width="33.875" style="463" customWidth="1"/>
    <col min="7185" max="7185" width="25" style="463" customWidth="1"/>
    <col min="7186" max="7186" width="13.625" style="463" customWidth="1"/>
    <col min="7187" max="7200" width="4.875" style="463" customWidth="1"/>
    <col min="7201" max="7435" width="9" style="463"/>
    <col min="7436" max="7436" width="4.25" style="463" customWidth="1"/>
    <col min="7437" max="7437" width="25" style="463" customWidth="1"/>
    <col min="7438" max="7438" width="41.625" style="463" customWidth="1"/>
    <col min="7439" max="7439" width="19.625" style="463" customWidth="1"/>
    <col min="7440" max="7440" width="33.875" style="463" customWidth="1"/>
    <col min="7441" max="7441" width="25" style="463" customWidth="1"/>
    <col min="7442" max="7442" width="13.625" style="463" customWidth="1"/>
    <col min="7443" max="7456" width="4.875" style="463" customWidth="1"/>
    <col min="7457" max="7691" width="9" style="463"/>
    <col min="7692" max="7692" width="4.25" style="463" customWidth="1"/>
    <col min="7693" max="7693" width="25" style="463" customWidth="1"/>
    <col min="7694" max="7694" width="41.625" style="463" customWidth="1"/>
    <col min="7695" max="7695" width="19.625" style="463" customWidth="1"/>
    <col min="7696" max="7696" width="33.875" style="463" customWidth="1"/>
    <col min="7697" max="7697" width="25" style="463" customWidth="1"/>
    <col min="7698" max="7698" width="13.625" style="463" customWidth="1"/>
    <col min="7699" max="7712" width="4.875" style="463" customWidth="1"/>
    <col min="7713" max="7947" width="9" style="463"/>
    <col min="7948" max="7948" width="4.25" style="463" customWidth="1"/>
    <col min="7949" max="7949" width="25" style="463" customWidth="1"/>
    <col min="7950" max="7950" width="41.625" style="463" customWidth="1"/>
    <col min="7951" max="7951" width="19.625" style="463" customWidth="1"/>
    <col min="7952" max="7952" width="33.875" style="463" customWidth="1"/>
    <col min="7953" max="7953" width="25" style="463" customWidth="1"/>
    <col min="7954" max="7954" width="13.625" style="463" customWidth="1"/>
    <col min="7955" max="7968" width="4.875" style="463" customWidth="1"/>
    <col min="7969" max="8203" width="9" style="463"/>
    <col min="8204" max="8204" width="4.25" style="463" customWidth="1"/>
    <col min="8205" max="8205" width="25" style="463" customWidth="1"/>
    <col min="8206" max="8206" width="41.625" style="463" customWidth="1"/>
    <col min="8207" max="8207" width="19.625" style="463" customWidth="1"/>
    <col min="8208" max="8208" width="33.875" style="463" customWidth="1"/>
    <col min="8209" max="8209" width="25" style="463" customWidth="1"/>
    <col min="8210" max="8210" width="13.625" style="463" customWidth="1"/>
    <col min="8211" max="8224" width="4.875" style="463" customWidth="1"/>
    <col min="8225" max="8459" width="9" style="463"/>
    <col min="8460" max="8460" width="4.25" style="463" customWidth="1"/>
    <col min="8461" max="8461" width="25" style="463" customWidth="1"/>
    <col min="8462" max="8462" width="41.625" style="463" customWidth="1"/>
    <col min="8463" max="8463" width="19.625" style="463" customWidth="1"/>
    <col min="8464" max="8464" width="33.875" style="463" customWidth="1"/>
    <col min="8465" max="8465" width="25" style="463" customWidth="1"/>
    <col min="8466" max="8466" width="13.625" style="463" customWidth="1"/>
    <col min="8467" max="8480" width="4.875" style="463" customWidth="1"/>
    <col min="8481" max="8715" width="9" style="463"/>
    <col min="8716" max="8716" width="4.25" style="463" customWidth="1"/>
    <col min="8717" max="8717" width="25" style="463" customWidth="1"/>
    <col min="8718" max="8718" width="41.625" style="463" customWidth="1"/>
    <col min="8719" max="8719" width="19.625" style="463" customWidth="1"/>
    <col min="8720" max="8720" width="33.875" style="463" customWidth="1"/>
    <col min="8721" max="8721" width="25" style="463" customWidth="1"/>
    <col min="8722" max="8722" width="13.625" style="463" customWidth="1"/>
    <col min="8723" max="8736" width="4.875" style="463" customWidth="1"/>
    <col min="8737" max="8971" width="9" style="463"/>
    <col min="8972" max="8972" width="4.25" style="463" customWidth="1"/>
    <col min="8973" max="8973" width="25" style="463" customWidth="1"/>
    <col min="8974" max="8974" width="41.625" style="463" customWidth="1"/>
    <col min="8975" max="8975" width="19.625" style="463" customWidth="1"/>
    <col min="8976" max="8976" width="33.875" style="463" customWidth="1"/>
    <col min="8977" max="8977" width="25" style="463" customWidth="1"/>
    <col min="8978" max="8978" width="13.625" style="463" customWidth="1"/>
    <col min="8979" max="8992" width="4.875" style="463" customWidth="1"/>
    <col min="8993" max="9227" width="9" style="463"/>
    <col min="9228" max="9228" width="4.25" style="463" customWidth="1"/>
    <col min="9229" max="9229" width="25" style="463" customWidth="1"/>
    <col min="9230" max="9230" width="41.625" style="463" customWidth="1"/>
    <col min="9231" max="9231" width="19.625" style="463" customWidth="1"/>
    <col min="9232" max="9232" width="33.875" style="463" customWidth="1"/>
    <col min="9233" max="9233" width="25" style="463" customWidth="1"/>
    <col min="9234" max="9234" width="13.625" style="463" customWidth="1"/>
    <col min="9235" max="9248" width="4.875" style="463" customWidth="1"/>
    <col min="9249" max="9483" width="9" style="463"/>
    <col min="9484" max="9484" width="4.25" style="463" customWidth="1"/>
    <col min="9485" max="9485" width="25" style="463" customWidth="1"/>
    <col min="9486" max="9486" width="41.625" style="463" customWidth="1"/>
    <col min="9487" max="9487" width="19.625" style="463" customWidth="1"/>
    <col min="9488" max="9488" width="33.875" style="463" customWidth="1"/>
    <col min="9489" max="9489" width="25" style="463" customWidth="1"/>
    <col min="9490" max="9490" width="13.625" style="463" customWidth="1"/>
    <col min="9491" max="9504" width="4.875" style="463" customWidth="1"/>
    <col min="9505" max="9739" width="9" style="463"/>
    <col min="9740" max="9740" width="4.25" style="463" customWidth="1"/>
    <col min="9741" max="9741" width="25" style="463" customWidth="1"/>
    <col min="9742" max="9742" width="41.625" style="463" customWidth="1"/>
    <col min="9743" max="9743" width="19.625" style="463" customWidth="1"/>
    <col min="9744" max="9744" width="33.875" style="463" customWidth="1"/>
    <col min="9745" max="9745" width="25" style="463" customWidth="1"/>
    <col min="9746" max="9746" width="13.625" style="463" customWidth="1"/>
    <col min="9747" max="9760" width="4.875" style="463" customWidth="1"/>
    <col min="9761" max="9995" width="9" style="463"/>
    <col min="9996" max="9996" width="4.25" style="463" customWidth="1"/>
    <col min="9997" max="9997" width="25" style="463" customWidth="1"/>
    <col min="9998" max="9998" width="41.625" style="463" customWidth="1"/>
    <col min="9999" max="9999" width="19.625" style="463" customWidth="1"/>
    <col min="10000" max="10000" width="33.875" style="463" customWidth="1"/>
    <col min="10001" max="10001" width="25" style="463" customWidth="1"/>
    <col min="10002" max="10002" width="13.625" style="463" customWidth="1"/>
    <col min="10003" max="10016" width="4.875" style="463" customWidth="1"/>
    <col min="10017" max="10251" width="9" style="463"/>
    <col min="10252" max="10252" width="4.25" style="463" customWidth="1"/>
    <col min="10253" max="10253" width="25" style="463" customWidth="1"/>
    <col min="10254" max="10254" width="41.625" style="463" customWidth="1"/>
    <col min="10255" max="10255" width="19.625" style="463" customWidth="1"/>
    <col min="10256" max="10256" width="33.875" style="463" customWidth="1"/>
    <col min="10257" max="10257" width="25" style="463" customWidth="1"/>
    <col min="10258" max="10258" width="13.625" style="463" customWidth="1"/>
    <col min="10259" max="10272" width="4.875" style="463" customWidth="1"/>
    <col min="10273" max="10507" width="9" style="463"/>
    <col min="10508" max="10508" width="4.25" style="463" customWidth="1"/>
    <col min="10509" max="10509" width="25" style="463" customWidth="1"/>
    <col min="10510" max="10510" width="41.625" style="463" customWidth="1"/>
    <col min="10511" max="10511" width="19.625" style="463" customWidth="1"/>
    <col min="10512" max="10512" width="33.875" style="463" customWidth="1"/>
    <col min="10513" max="10513" width="25" style="463" customWidth="1"/>
    <col min="10514" max="10514" width="13.625" style="463" customWidth="1"/>
    <col min="10515" max="10528" width="4.875" style="463" customWidth="1"/>
    <col min="10529" max="10763" width="9" style="463"/>
    <col min="10764" max="10764" width="4.25" style="463" customWidth="1"/>
    <col min="10765" max="10765" width="25" style="463" customWidth="1"/>
    <col min="10766" max="10766" width="41.625" style="463" customWidth="1"/>
    <col min="10767" max="10767" width="19.625" style="463" customWidth="1"/>
    <col min="10768" max="10768" width="33.875" style="463" customWidth="1"/>
    <col min="10769" max="10769" width="25" style="463" customWidth="1"/>
    <col min="10770" max="10770" width="13.625" style="463" customWidth="1"/>
    <col min="10771" max="10784" width="4.875" style="463" customWidth="1"/>
    <col min="10785" max="11019" width="9" style="463"/>
    <col min="11020" max="11020" width="4.25" style="463" customWidth="1"/>
    <col min="11021" max="11021" width="25" style="463" customWidth="1"/>
    <col min="11022" max="11022" width="41.625" style="463" customWidth="1"/>
    <col min="11023" max="11023" width="19.625" style="463" customWidth="1"/>
    <col min="11024" max="11024" width="33.875" style="463" customWidth="1"/>
    <col min="11025" max="11025" width="25" style="463" customWidth="1"/>
    <col min="11026" max="11026" width="13.625" style="463" customWidth="1"/>
    <col min="11027" max="11040" width="4.875" style="463" customWidth="1"/>
    <col min="11041" max="11275" width="9" style="463"/>
    <col min="11276" max="11276" width="4.25" style="463" customWidth="1"/>
    <col min="11277" max="11277" width="25" style="463" customWidth="1"/>
    <col min="11278" max="11278" width="41.625" style="463" customWidth="1"/>
    <col min="11279" max="11279" width="19.625" style="463" customWidth="1"/>
    <col min="11280" max="11280" width="33.875" style="463" customWidth="1"/>
    <col min="11281" max="11281" width="25" style="463" customWidth="1"/>
    <col min="11282" max="11282" width="13.625" style="463" customWidth="1"/>
    <col min="11283" max="11296" width="4.875" style="463" customWidth="1"/>
    <col min="11297" max="11531" width="9" style="463"/>
    <col min="11532" max="11532" width="4.25" style="463" customWidth="1"/>
    <col min="11533" max="11533" width="25" style="463" customWidth="1"/>
    <col min="11534" max="11534" width="41.625" style="463" customWidth="1"/>
    <col min="11535" max="11535" width="19.625" style="463" customWidth="1"/>
    <col min="11536" max="11536" width="33.875" style="463" customWidth="1"/>
    <col min="11537" max="11537" width="25" style="463" customWidth="1"/>
    <col min="11538" max="11538" width="13.625" style="463" customWidth="1"/>
    <col min="11539" max="11552" width="4.875" style="463" customWidth="1"/>
    <col min="11553" max="11787" width="9" style="463"/>
    <col min="11788" max="11788" width="4.25" style="463" customWidth="1"/>
    <col min="11789" max="11789" width="25" style="463" customWidth="1"/>
    <col min="11790" max="11790" width="41.625" style="463" customWidth="1"/>
    <col min="11791" max="11791" width="19.625" style="463" customWidth="1"/>
    <col min="11792" max="11792" width="33.875" style="463" customWidth="1"/>
    <col min="11793" max="11793" width="25" style="463" customWidth="1"/>
    <col min="11794" max="11794" width="13.625" style="463" customWidth="1"/>
    <col min="11795" max="11808" width="4.875" style="463" customWidth="1"/>
    <col min="11809" max="12043" width="9" style="463"/>
    <col min="12044" max="12044" width="4.25" style="463" customWidth="1"/>
    <col min="12045" max="12045" width="25" style="463" customWidth="1"/>
    <col min="12046" max="12046" width="41.625" style="463" customWidth="1"/>
    <col min="12047" max="12047" width="19.625" style="463" customWidth="1"/>
    <col min="12048" max="12048" width="33.875" style="463" customWidth="1"/>
    <col min="12049" max="12049" width="25" style="463" customWidth="1"/>
    <col min="12050" max="12050" width="13.625" style="463" customWidth="1"/>
    <col min="12051" max="12064" width="4.875" style="463" customWidth="1"/>
    <col min="12065" max="12299" width="9" style="463"/>
    <col min="12300" max="12300" width="4.25" style="463" customWidth="1"/>
    <col min="12301" max="12301" width="25" style="463" customWidth="1"/>
    <col min="12302" max="12302" width="41.625" style="463" customWidth="1"/>
    <col min="12303" max="12303" width="19.625" style="463" customWidth="1"/>
    <col min="12304" max="12304" width="33.875" style="463" customWidth="1"/>
    <col min="12305" max="12305" width="25" style="463" customWidth="1"/>
    <col min="12306" max="12306" width="13.625" style="463" customWidth="1"/>
    <col min="12307" max="12320" width="4.875" style="463" customWidth="1"/>
    <col min="12321" max="12555" width="9" style="463"/>
    <col min="12556" max="12556" width="4.25" style="463" customWidth="1"/>
    <col min="12557" max="12557" width="25" style="463" customWidth="1"/>
    <col min="12558" max="12558" width="41.625" style="463" customWidth="1"/>
    <col min="12559" max="12559" width="19.625" style="463" customWidth="1"/>
    <col min="12560" max="12560" width="33.875" style="463" customWidth="1"/>
    <col min="12561" max="12561" width="25" style="463" customWidth="1"/>
    <col min="12562" max="12562" width="13.625" style="463" customWidth="1"/>
    <col min="12563" max="12576" width="4.875" style="463" customWidth="1"/>
    <col min="12577" max="12811" width="9" style="463"/>
    <col min="12812" max="12812" width="4.25" style="463" customWidth="1"/>
    <col min="12813" max="12813" width="25" style="463" customWidth="1"/>
    <col min="12814" max="12814" width="41.625" style="463" customWidth="1"/>
    <col min="12815" max="12815" width="19.625" style="463" customWidth="1"/>
    <col min="12816" max="12816" width="33.875" style="463" customWidth="1"/>
    <col min="12817" max="12817" width="25" style="463" customWidth="1"/>
    <col min="12818" max="12818" width="13.625" style="463" customWidth="1"/>
    <col min="12819" max="12832" width="4.875" style="463" customWidth="1"/>
    <col min="12833" max="13067" width="9" style="463"/>
    <col min="13068" max="13068" width="4.25" style="463" customWidth="1"/>
    <col min="13069" max="13069" width="25" style="463" customWidth="1"/>
    <col min="13070" max="13070" width="41.625" style="463" customWidth="1"/>
    <col min="13071" max="13071" width="19.625" style="463" customWidth="1"/>
    <col min="13072" max="13072" width="33.875" style="463" customWidth="1"/>
    <col min="13073" max="13073" width="25" style="463" customWidth="1"/>
    <col min="13074" max="13074" width="13.625" style="463" customWidth="1"/>
    <col min="13075" max="13088" width="4.875" style="463" customWidth="1"/>
    <col min="13089" max="13323" width="9" style="463"/>
    <col min="13324" max="13324" width="4.25" style="463" customWidth="1"/>
    <col min="13325" max="13325" width="25" style="463" customWidth="1"/>
    <col min="13326" max="13326" width="41.625" style="463" customWidth="1"/>
    <col min="13327" max="13327" width="19.625" style="463" customWidth="1"/>
    <col min="13328" max="13328" width="33.875" style="463" customWidth="1"/>
    <col min="13329" max="13329" width="25" style="463" customWidth="1"/>
    <col min="13330" max="13330" width="13.625" style="463" customWidth="1"/>
    <col min="13331" max="13344" width="4.875" style="463" customWidth="1"/>
    <col min="13345" max="13579" width="9" style="463"/>
    <col min="13580" max="13580" width="4.25" style="463" customWidth="1"/>
    <col min="13581" max="13581" width="25" style="463" customWidth="1"/>
    <col min="13582" max="13582" width="41.625" style="463" customWidth="1"/>
    <col min="13583" max="13583" width="19.625" style="463" customWidth="1"/>
    <col min="13584" max="13584" width="33.875" style="463" customWidth="1"/>
    <col min="13585" max="13585" width="25" style="463" customWidth="1"/>
    <col min="13586" max="13586" width="13.625" style="463" customWidth="1"/>
    <col min="13587" max="13600" width="4.875" style="463" customWidth="1"/>
    <col min="13601" max="13835" width="9" style="463"/>
    <col min="13836" max="13836" width="4.25" style="463" customWidth="1"/>
    <col min="13837" max="13837" width="25" style="463" customWidth="1"/>
    <col min="13838" max="13838" width="41.625" style="463" customWidth="1"/>
    <col min="13839" max="13839" width="19.625" style="463" customWidth="1"/>
    <col min="13840" max="13840" width="33.875" style="463" customWidth="1"/>
    <col min="13841" max="13841" width="25" style="463" customWidth="1"/>
    <col min="13842" max="13842" width="13.625" style="463" customWidth="1"/>
    <col min="13843" max="13856" width="4.875" style="463" customWidth="1"/>
    <col min="13857" max="14091" width="9" style="463"/>
    <col min="14092" max="14092" width="4.25" style="463" customWidth="1"/>
    <col min="14093" max="14093" width="25" style="463" customWidth="1"/>
    <col min="14094" max="14094" width="41.625" style="463" customWidth="1"/>
    <col min="14095" max="14095" width="19.625" style="463" customWidth="1"/>
    <col min="14096" max="14096" width="33.875" style="463" customWidth="1"/>
    <col min="14097" max="14097" width="25" style="463" customWidth="1"/>
    <col min="14098" max="14098" width="13.625" style="463" customWidth="1"/>
    <col min="14099" max="14112" width="4.875" style="463" customWidth="1"/>
    <col min="14113" max="14347" width="9" style="463"/>
    <col min="14348" max="14348" width="4.25" style="463" customWidth="1"/>
    <col min="14349" max="14349" width="25" style="463" customWidth="1"/>
    <col min="14350" max="14350" width="41.625" style="463" customWidth="1"/>
    <col min="14351" max="14351" width="19.625" style="463" customWidth="1"/>
    <col min="14352" max="14352" width="33.875" style="463" customWidth="1"/>
    <col min="14353" max="14353" width="25" style="463" customWidth="1"/>
    <col min="14354" max="14354" width="13.625" style="463" customWidth="1"/>
    <col min="14355" max="14368" width="4.875" style="463" customWidth="1"/>
    <col min="14369" max="14603" width="9" style="463"/>
    <col min="14604" max="14604" width="4.25" style="463" customWidth="1"/>
    <col min="14605" max="14605" width="25" style="463" customWidth="1"/>
    <col min="14606" max="14606" width="41.625" style="463" customWidth="1"/>
    <col min="14607" max="14607" width="19.625" style="463" customWidth="1"/>
    <col min="14608" max="14608" width="33.875" style="463" customWidth="1"/>
    <col min="14609" max="14609" width="25" style="463" customWidth="1"/>
    <col min="14610" max="14610" width="13.625" style="463" customWidth="1"/>
    <col min="14611" max="14624" width="4.875" style="463" customWidth="1"/>
    <col min="14625" max="14859" width="9" style="463"/>
    <col min="14860" max="14860" width="4.25" style="463" customWidth="1"/>
    <col min="14861" max="14861" width="25" style="463" customWidth="1"/>
    <col min="14862" max="14862" width="41.625" style="463" customWidth="1"/>
    <col min="14863" max="14863" width="19.625" style="463" customWidth="1"/>
    <col min="14864" max="14864" width="33.875" style="463" customWidth="1"/>
    <col min="14865" max="14865" width="25" style="463" customWidth="1"/>
    <col min="14866" max="14866" width="13.625" style="463" customWidth="1"/>
    <col min="14867" max="14880" width="4.875" style="463" customWidth="1"/>
    <col min="14881" max="15115" width="9" style="463"/>
    <col min="15116" max="15116" width="4.25" style="463" customWidth="1"/>
    <col min="15117" max="15117" width="25" style="463" customWidth="1"/>
    <col min="15118" max="15118" width="41.625" style="463" customWidth="1"/>
    <col min="15119" max="15119" width="19.625" style="463" customWidth="1"/>
    <col min="15120" max="15120" width="33.875" style="463" customWidth="1"/>
    <col min="15121" max="15121" width="25" style="463" customWidth="1"/>
    <col min="15122" max="15122" width="13.625" style="463" customWidth="1"/>
    <col min="15123" max="15136" width="4.875" style="463" customWidth="1"/>
    <col min="15137" max="15371" width="9" style="463"/>
    <col min="15372" max="15372" width="4.25" style="463" customWidth="1"/>
    <col min="15373" max="15373" width="25" style="463" customWidth="1"/>
    <col min="15374" max="15374" width="41.625" style="463" customWidth="1"/>
    <col min="15375" max="15375" width="19.625" style="463" customWidth="1"/>
    <col min="15376" max="15376" width="33.875" style="463" customWidth="1"/>
    <col min="15377" max="15377" width="25" style="463" customWidth="1"/>
    <col min="15378" max="15378" width="13.625" style="463" customWidth="1"/>
    <col min="15379" max="15392" width="4.875" style="463" customWidth="1"/>
    <col min="15393" max="15627" width="9" style="463"/>
    <col min="15628" max="15628" width="4.25" style="463" customWidth="1"/>
    <col min="15629" max="15629" width="25" style="463" customWidth="1"/>
    <col min="15630" max="15630" width="41.625" style="463" customWidth="1"/>
    <col min="15631" max="15631" width="19.625" style="463" customWidth="1"/>
    <col min="15632" max="15632" width="33.875" style="463" customWidth="1"/>
    <col min="15633" max="15633" width="25" style="463" customWidth="1"/>
    <col min="15634" max="15634" width="13.625" style="463" customWidth="1"/>
    <col min="15635" max="15648" width="4.875" style="463" customWidth="1"/>
    <col min="15649" max="15883" width="9" style="463"/>
    <col min="15884" max="15884" width="4.25" style="463" customWidth="1"/>
    <col min="15885" max="15885" width="25" style="463" customWidth="1"/>
    <col min="15886" max="15886" width="41.625" style="463" customWidth="1"/>
    <col min="15887" max="15887" width="19.625" style="463" customWidth="1"/>
    <col min="15888" max="15888" width="33.875" style="463" customWidth="1"/>
    <col min="15889" max="15889" width="25" style="463" customWidth="1"/>
    <col min="15890" max="15890" width="13.625" style="463" customWidth="1"/>
    <col min="15891" max="15904" width="4.875" style="463" customWidth="1"/>
    <col min="15905" max="16139" width="9" style="463"/>
    <col min="16140" max="16140" width="4.25" style="463" customWidth="1"/>
    <col min="16141" max="16141" width="25" style="463" customWidth="1"/>
    <col min="16142" max="16142" width="41.625" style="463" customWidth="1"/>
    <col min="16143" max="16143" width="19.625" style="463" customWidth="1"/>
    <col min="16144" max="16144" width="33.875" style="463" customWidth="1"/>
    <col min="16145" max="16145" width="25" style="463" customWidth="1"/>
    <col min="16146" max="16146" width="13.625" style="463" customWidth="1"/>
    <col min="16147" max="16160" width="4.875" style="463" customWidth="1"/>
    <col min="16161" max="16384" width="9" style="463"/>
  </cols>
  <sheetData>
    <row r="2" spans="1:32" ht="20.25" customHeight="1" x14ac:dyDescent="0.4">
      <c r="A2" s="461" t="s">
        <v>525</v>
      </c>
      <c r="B2" s="461"/>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row>
    <row r="3" spans="1:32" ht="20.25" customHeight="1" x14ac:dyDescent="0.4">
      <c r="A3" s="1841" t="s">
        <v>570</v>
      </c>
      <c r="B3" s="1841"/>
      <c r="C3" s="1841"/>
      <c r="D3" s="1841"/>
      <c r="E3" s="1841"/>
      <c r="F3" s="1841"/>
      <c r="G3" s="1841"/>
      <c r="H3" s="1841"/>
      <c r="I3" s="1841"/>
      <c r="J3" s="1841"/>
      <c r="K3" s="1841"/>
      <c r="L3" s="1841"/>
      <c r="M3" s="1841"/>
      <c r="N3" s="1841"/>
      <c r="O3" s="1841"/>
      <c r="P3" s="1841"/>
      <c r="Q3" s="1841"/>
      <c r="R3" s="1841"/>
      <c r="S3" s="1841"/>
      <c r="T3" s="1841"/>
      <c r="U3" s="1841"/>
      <c r="V3" s="1841"/>
      <c r="W3" s="1841"/>
      <c r="X3" s="1841"/>
      <c r="Y3" s="1841"/>
      <c r="Z3" s="1841"/>
      <c r="AA3" s="1841"/>
      <c r="AB3" s="1841"/>
      <c r="AC3" s="1841"/>
      <c r="AD3" s="1841"/>
      <c r="AE3" s="1841"/>
      <c r="AF3" s="1841"/>
    </row>
    <row r="4" spans="1:32" ht="20.25" customHeight="1" x14ac:dyDescent="0.4">
      <c r="A4" s="464"/>
      <c r="B4" s="464"/>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row>
    <row r="5" spans="1:32" ht="30" customHeight="1" x14ac:dyDescent="0.4">
      <c r="A5" s="464"/>
      <c r="B5" s="464"/>
      <c r="C5" s="462"/>
      <c r="D5" s="462"/>
      <c r="E5" s="462"/>
      <c r="F5" s="462"/>
      <c r="G5" s="462"/>
      <c r="H5" s="462"/>
      <c r="I5" s="462"/>
      <c r="J5" s="464"/>
      <c r="K5" s="464"/>
      <c r="L5" s="464"/>
      <c r="M5" s="464"/>
      <c r="N5" s="464"/>
      <c r="O5" s="464"/>
      <c r="P5" s="464"/>
      <c r="Q5" s="464"/>
      <c r="R5" s="464"/>
      <c r="S5" s="1842" t="s">
        <v>526</v>
      </c>
      <c r="T5" s="1843"/>
      <c r="U5" s="1843"/>
      <c r="V5" s="1844"/>
      <c r="W5" s="465"/>
      <c r="X5" s="466"/>
      <c r="Y5" s="466"/>
      <c r="Z5" s="466"/>
      <c r="AA5" s="466"/>
      <c r="AB5" s="466"/>
      <c r="AC5" s="466"/>
      <c r="AD5" s="466"/>
      <c r="AE5" s="466"/>
      <c r="AF5" s="467"/>
    </row>
    <row r="6" spans="1:32" ht="20.25" customHeight="1" x14ac:dyDescent="0.4">
      <c r="A6" s="464"/>
      <c r="B6" s="464"/>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row>
    <row r="7" spans="1:32" ht="17.25" customHeight="1" x14ac:dyDescent="0.4">
      <c r="A7" s="1842" t="s">
        <v>527</v>
      </c>
      <c r="B7" s="1843"/>
      <c r="C7" s="1844"/>
      <c r="D7" s="1842" t="s">
        <v>528</v>
      </c>
      <c r="E7" s="1844"/>
      <c r="F7" s="1842" t="s">
        <v>529</v>
      </c>
      <c r="G7" s="1844"/>
      <c r="H7" s="1842" t="s">
        <v>530</v>
      </c>
      <c r="I7" s="1843"/>
      <c r="J7" s="1843"/>
      <c r="K7" s="1843"/>
      <c r="L7" s="1843"/>
      <c r="M7" s="1843"/>
      <c r="N7" s="1843"/>
      <c r="O7" s="1843"/>
      <c r="P7" s="1843"/>
      <c r="Q7" s="1843"/>
      <c r="R7" s="1843"/>
      <c r="S7" s="1843"/>
      <c r="T7" s="1843"/>
      <c r="U7" s="1843"/>
      <c r="V7" s="1843"/>
      <c r="W7" s="1843"/>
      <c r="X7" s="1844"/>
      <c r="Y7" s="1842" t="s">
        <v>531</v>
      </c>
      <c r="Z7" s="1843"/>
      <c r="AA7" s="1843"/>
      <c r="AB7" s="1844"/>
      <c r="AC7" s="1842" t="s">
        <v>532</v>
      </c>
      <c r="AD7" s="1843"/>
      <c r="AE7" s="1843"/>
      <c r="AF7" s="1844"/>
    </row>
    <row r="8" spans="1:32" ht="18.75" customHeight="1" x14ac:dyDescent="0.4">
      <c r="A8" s="468"/>
      <c r="B8" s="469"/>
      <c r="C8" s="470"/>
      <c r="D8" s="471"/>
      <c r="E8" s="472"/>
      <c r="F8" s="473"/>
      <c r="G8" s="472"/>
      <c r="H8" s="474" t="s">
        <v>534</v>
      </c>
      <c r="I8" s="475" t="s">
        <v>418</v>
      </c>
      <c r="J8" s="476" t="s">
        <v>571</v>
      </c>
      <c r="K8" s="477"/>
      <c r="L8" s="475" t="s">
        <v>418</v>
      </c>
      <c r="M8" s="476" t="s">
        <v>572</v>
      </c>
      <c r="N8" s="476"/>
      <c r="O8" s="476"/>
      <c r="P8" s="476"/>
      <c r="Q8" s="476"/>
      <c r="R8" s="476"/>
      <c r="S8" s="476"/>
      <c r="T8" s="476"/>
      <c r="U8" s="476"/>
      <c r="V8" s="476"/>
      <c r="W8" s="476"/>
      <c r="X8" s="478"/>
      <c r="Y8" s="479" t="s">
        <v>418</v>
      </c>
      <c r="Z8" s="480" t="s">
        <v>573</v>
      </c>
      <c r="AA8" s="480"/>
      <c r="AB8" s="481"/>
      <c r="AC8" s="479" t="s">
        <v>418</v>
      </c>
      <c r="AD8" s="480" t="s">
        <v>573</v>
      </c>
      <c r="AE8" s="480"/>
      <c r="AF8" s="481"/>
    </row>
    <row r="9" spans="1:32" ht="18.75" customHeight="1" x14ac:dyDescent="0.4">
      <c r="A9" s="482"/>
      <c r="B9" s="483"/>
      <c r="C9" s="484"/>
      <c r="D9" s="485"/>
      <c r="E9" s="486"/>
      <c r="F9" s="487"/>
      <c r="G9" s="486"/>
      <c r="H9" s="1845" t="s">
        <v>535</v>
      </c>
      <c r="I9" s="1847" t="s">
        <v>418</v>
      </c>
      <c r="J9" s="1849" t="s">
        <v>574</v>
      </c>
      <c r="K9" s="1849"/>
      <c r="L9" s="1849"/>
      <c r="M9" s="1847" t="s">
        <v>418</v>
      </c>
      <c r="N9" s="1849" t="s">
        <v>575</v>
      </c>
      <c r="O9" s="1849"/>
      <c r="P9" s="1849"/>
      <c r="Q9" s="488"/>
      <c r="R9" s="488"/>
      <c r="S9" s="488"/>
      <c r="T9" s="488"/>
      <c r="U9" s="488"/>
      <c r="V9" s="488"/>
      <c r="W9" s="488"/>
      <c r="X9" s="489"/>
      <c r="Y9" s="490" t="s">
        <v>418</v>
      </c>
      <c r="Z9" s="491" t="s">
        <v>576</v>
      </c>
      <c r="AA9" s="492"/>
      <c r="AB9" s="493"/>
      <c r="AC9" s="490" t="s">
        <v>418</v>
      </c>
      <c r="AD9" s="491" t="s">
        <v>576</v>
      </c>
      <c r="AE9" s="492"/>
      <c r="AF9" s="493"/>
    </row>
    <row r="10" spans="1:32" ht="18.75" customHeight="1" x14ac:dyDescent="0.4">
      <c r="A10" s="482"/>
      <c r="B10" s="483"/>
      <c r="C10" s="484"/>
      <c r="D10" s="485"/>
      <c r="E10" s="486"/>
      <c r="F10" s="487"/>
      <c r="G10" s="486"/>
      <c r="H10" s="1846"/>
      <c r="I10" s="1848"/>
      <c r="J10" s="1850"/>
      <c r="K10" s="1850"/>
      <c r="L10" s="1850"/>
      <c r="M10" s="1848"/>
      <c r="N10" s="1850"/>
      <c r="O10" s="1850"/>
      <c r="P10" s="1850"/>
      <c r="Q10" s="494"/>
      <c r="R10" s="494"/>
      <c r="S10" s="494"/>
      <c r="T10" s="494"/>
      <c r="U10" s="494"/>
      <c r="V10" s="494"/>
      <c r="W10" s="494"/>
      <c r="X10" s="495"/>
      <c r="Y10" s="496"/>
      <c r="Z10" s="497"/>
      <c r="AA10" s="497"/>
      <c r="AB10" s="498"/>
      <c r="AC10" s="496"/>
      <c r="AD10" s="497"/>
      <c r="AE10" s="497"/>
      <c r="AF10" s="498"/>
    </row>
    <row r="11" spans="1:32" ht="18.75" customHeight="1" x14ac:dyDescent="0.4">
      <c r="A11" s="490" t="s">
        <v>418</v>
      </c>
      <c r="B11" s="483" t="s">
        <v>533</v>
      </c>
      <c r="C11" s="484" t="s">
        <v>577</v>
      </c>
      <c r="D11" s="485"/>
      <c r="E11" s="486"/>
      <c r="F11" s="487"/>
      <c r="G11" s="486"/>
      <c r="H11" s="1845" t="s">
        <v>536</v>
      </c>
      <c r="I11" s="1847" t="s">
        <v>418</v>
      </c>
      <c r="J11" s="1849" t="s">
        <v>574</v>
      </c>
      <c r="K11" s="1849"/>
      <c r="L11" s="1849"/>
      <c r="M11" s="1847" t="s">
        <v>418</v>
      </c>
      <c r="N11" s="1849" t="s">
        <v>575</v>
      </c>
      <c r="O11" s="1849"/>
      <c r="P11" s="1849"/>
      <c r="Q11" s="488"/>
      <c r="R11" s="488"/>
      <c r="S11" s="488"/>
      <c r="T11" s="488"/>
      <c r="U11" s="488"/>
      <c r="V11" s="488"/>
      <c r="W11" s="488"/>
      <c r="X11" s="489"/>
      <c r="Y11" s="496"/>
      <c r="Z11" s="497"/>
      <c r="AA11" s="497"/>
      <c r="AB11" s="498"/>
      <c r="AC11" s="496"/>
      <c r="AD11" s="497"/>
      <c r="AE11" s="497"/>
      <c r="AF11" s="498"/>
    </row>
    <row r="12" spans="1:32" ht="18.75" customHeight="1" x14ac:dyDescent="0.4">
      <c r="A12" s="482"/>
      <c r="B12" s="483"/>
      <c r="C12" s="484"/>
      <c r="D12" s="485"/>
      <c r="E12" s="486"/>
      <c r="F12" s="487"/>
      <c r="G12" s="486"/>
      <c r="H12" s="1846"/>
      <c r="I12" s="1848"/>
      <c r="J12" s="1850"/>
      <c r="K12" s="1850"/>
      <c r="L12" s="1850"/>
      <c r="M12" s="1848"/>
      <c r="N12" s="1850"/>
      <c r="O12" s="1850"/>
      <c r="P12" s="1850"/>
      <c r="Q12" s="494"/>
      <c r="R12" s="494"/>
      <c r="S12" s="494"/>
      <c r="T12" s="494"/>
      <c r="U12" s="494"/>
      <c r="V12" s="494"/>
      <c r="W12" s="494"/>
      <c r="X12" s="495"/>
      <c r="Y12" s="496"/>
      <c r="Z12" s="497"/>
      <c r="AA12" s="497"/>
      <c r="AB12" s="498"/>
      <c r="AC12" s="496"/>
      <c r="AD12" s="497"/>
      <c r="AE12" s="497"/>
      <c r="AF12" s="498"/>
    </row>
    <row r="13" spans="1:32" ht="18.75" customHeight="1" x14ac:dyDescent="0.4">
      <c r="A13" s="482"/>
      <c r="B13" s="483"/>
      <c r="C13" s="484"/>
      <c r="D13" s="485"/>
      <c r="E13" s="486"/>
      <c r="F13" s="487"/>
      <c r="G13" s="486"/>
      <c r="H13" s="499" t="s">
        <v>537</v>
      </c>
      <c r="I13" s="500" t="s">
        <v>418</v>
      </c>
      <c r="J13" s="501" t="s">
        <v>571</v>
      </c>
      <c r="K13" s="501"/>
      <c r="L13" s="502" t="s">
        <v>418</v>
      </c>
      <c r="M13" s="501" t="s">
        <v>578</v>
      </c>
      <c r="N13" s="501"/>
      <c r="O13" s="502" t="s">
        <v>418</v>
      </c>
      <c r="P13" s="501" t="s">
        <v>579</v>
      </c>
      <c r="Q13" s="503"/>
      <c r="R13" s="502" t="s">
        <v>418</v>
      </c>
      <c r="S13" s="501" t="s">
        <v>580</v>
      </c>
      <c r="T13" s="503"/>
      <c r="U13" s="503"/>
      <c r="V13" s="503"/>
      <c r="W13" s="503"/>
      <c r="X13" s="504"/>
      <c r="Y13" s="496"/>
      <c r="Z13" s="497"/>
      <c r="AA13" s="497"/>
      <c r="AB13" s="498"/>
      <c r="AC13" s="496"/>
      <c r="AD13" s="497"/>
      <c r="AE13" s="497"/>
      <c r="AF13" s="498"/>
    </row>
    <row r="14" spans="1:32" ht="18.75" customHeight="1" x14ac:dyDescent="0.4">
      <c r="A14" s="482"/>
      <c r="B14" s="483"/>
      <c r="C14" s="484"/>
      <c r="D14" s="485"/>
      <c r="E14" s="486"/>
      <c r="F14" s="487"/>
      <c r="G14" s="486"/>
      <c r="H14" s="505" t="s">
        <v>581</v>
      </c>
      <c r="I14" s="506" t="s">
        <v>418</v>
      </c>
      <c r="J14" s="507" t="s">
        <v>582</v>
      </c>
      <c r="K14" s="507"/>
      <c r="L14" s="508" t="s">
        <v>418</v>
      </c>
      <c r="M14" s="507" t="s">
        <v>583</v>
      </c>
      <c r="N14" s="507"/>
      <c r="O14" s="508" t="s">
        <v>418</v>
      </c>
      <c r="P14" s="507" t="s">
        <v>584</v>
      </c>
      <c r="Q14" s="509"/>
      <c r="R14" s="508"/>
      <c r="S14" s="507"/>
      <c r="T14" s="509"/>
      <c r="U14" s="509"/>
      <c r="V14" s="509"/>
      <c r="W14" s="509"/>
      <c r="X14" s="510"/>
      <c r="Y14" s="496"/>
      <c r="Z14" s="497"/>
      <c r="AA14" s="497"/>
      <c r="AB14" s="498"/>
      <c r="AC14" s="496"/>
      <c r="AD14" s="497"/>
      <c r="AE14" s="497"/>
      <c r="AF14" s="498"/>
    </row>
    <row r="15" spans="1:32" ht="18.75" customHeight="1" x14ac:dyDescent="0.4">
      <c r="A15" s="511"/>
      <c r="B15" s="512"/>
      <c r="C15" s="513"/>
      <c r="D15" s="514"/>
      <c r="E15" s="515"/>
      <c r="F15" s="516"/>
      <c r="G15" s="515"/>
      <c r="H15" s="545" t="s">
        <v>585</v>
      </c>
      <c r="I15" s="546" t="s">
        <v>418</v>
      </c>
      <c r="J15" s="547" t="s">
        <v>571</v>
      </c>
      <c r="K15" s="547"/>
      <c r="L15" s="549" t="s">
        <v>418</v>
      </c>
      <c r="M15" s="547" t="s">
        <v>572</v>
      </c>
      <c r="N15" s="547"/>
      <c r="O15" s="547"/>
      <c r="P15" s="547"/>
      <c r="Q15" s="550"/>
      <c r="R15" s="550"/>
      <c r="S15" s="550"/>
      <c r="T15" s="550"/>
      <c r="U15" s="550"/>
      <c r="V15" s="550"/>
      <c r="W15" s="550"/>
      <c r="X15" s="592"/>
      <c r="Y15" s="517"/>
      <c r="Z15" s="518"/>
      <c r="AA15" s="518"/>
      <c r="AB15" s="519"/>
      <c r="AC15" s="517"/>
      <c r="AD15" s="518"/>
      <c r="AE15" s="518"/>
      <c r="AF15" s="519"/>
    </row>
    <row r="16" spans="1:32" ht="18.75" customHeight="1" x14ac:dyDescent="0.4">
      <c r="A16" s="468"/>
      <c r="B16" s="469"/>
      <c r="C16" s="470"/>
      <c r="D16" s="471"/>
      <c r="E16" s="472"/>
      <c r="F16" s="473"/>
      <c r="G16" s="481"/>
      <c r="H16" s="520" t="s">
        <v>540</v>
      </c>
      <c r="I16" s="475" t="s">
        <v>418</v>
      </c>
      <c r="J16" s="491" t="s">
        <v>571</v>
      </c>
      <c r="K16" s="491"/>
      <c r="L16" s="521"/>
      <c r="M16" s="475" t="s">
        <v>418</v>
      </c>
      <c r="N16" s="491" t="s">
        <v>586</v>
      </c>
      <c r="O16" s="491"/>
      <c r="P16" s="521"/>
      <c r="Q16" s="475" t="s">
        <v>418</v>
      </c>
      <c r="R16" s="462" t="s">
        <v>587</v>
      </c>
      <c r="S16" s="522"/>
      <c r="T16" s="522"/>
      <c r="U16" s="522"/>
      <c r="V16" s="522"/>
      <c r="W16" s="522"/>
      <c r="X16" s="523"/>
      <c r="Y16" s="479" t="s">
        <v>418</v>
      </c>
      <c r="Z16" s="480" t="s">
        <v>573</v>
      </c>
      <c r="AA16" s="480"/>
      <c r="AB16" s="481"/>
      <c r="AC16" s="479" t="s">
        <v>418</v>
      </c>
      <c r="AD16" s="480" t="s">
        <v>573</v>
      </c>
      <c r="AE16" s="480"/>
      <c r="AF16" s="481"/>
    </row>
    <row r="17" spans="1:32" ht="18.75" customHeight="1" x14ac:dyDescent="0.4">
      <c r="A17" s="482"/>
      <c r="B17" s="483"/>
      <c r="C17" s="484"/>
      <c r="D17" s="485"/>
      <c r="E17" s="486"/>
      <c r="F17" s="487"/>
      <c r="G17" s="493"/>
      <c r="H17" s="524" t="s">
        <v>541</v>
      </c>
      <c r="I17" s="506" t="s">
        <v>418</v>
      </c>
      <c r="J17" s="501" t="s">
        <v>571</v>
      </c>
      <c r="K17" s="525"/>
      <c r="L17" s="502" t="s">
        <v>418</v>
      </c>
      <c r="M17" s="501" t="s">
        <v>572</v>
      </c>
      <c r="N17" s="526"/>
      <c r="O17" s="526"/>
      <c r="P17" s="526"/>
      <c r="Q17" s="526"/>
      <c r="R17" s="526"/>
      <c r="S17" s="526"/>
      <c r="T17" s="526"/>
      <c r="U17" s="526"/>
      <c r="V17" s="526"/>
      <c r="W17" s="526"/>
      <c r="X17" s="527"/>
      <c r="Y17" s="490" t="s">
        <v>418</v>
      </c>
      <c r="Z17" s="491" t="s">
        <v>576</v>
      </c>
      <c r="AA17" s="492"/>
      <c r="AB17" s="493"/>
      <c r="AC17" s="490" t="s">
        <v>418</v>
      </c>
      <c r="AD17" s="491" t="s">
        <v>576</v>
      </c>
      <c r="AE17" s="492"/>
      <c r="AF17" s="493"/>
    </row>
    <row r="18" spans="1:32" ht="18.75" customHeight="1" x14ac:dyDescent="0.4">
      <c r="A18" s="482"/>
      <c r="B18" s="483"/>
      <c r="C18" s="484"/>
      <c r="D18" s="485"/>
      <c r="E18" s="486"/>
      <c r="F18" s="487"/>
      <c r="G18" s="493"/>
      <c r="H18" s="528" t="s">
        <v>542</v>
      </c>
      <c r="I18" s="506" t="s">
        <v>418</v>
      </c>
      <c r="J18" s="501" t="s">
        <v>571</v>
      </c>
      <c r="K18" s="525"/>
      <c r="L18" s="502" t="s">
        <v>418</v>
      </c>
      <c r="M18" s="501" t="s">
        <v>572</v>
      </c>
      <c r="N18" s="526"/>
      <c r="O18" s="526"/>
      <c r="P18" s="526"/>
      <c r="Q18" s="526"/>
      <c r="R18" s="526"/>
      <c r="S18" s="526"/>
      <c r="T18" s="526"/>
      <c r="U18" s="526"/>
      <c r="V18" s="526"/>
      <c r="W18" s="526"/>
      <c r="X18" s="527"/>
      <c r="Y18" s="529"/>
      <c r="Z18" s="492"/>
      <c r="AA18" s="492"/>
      <c r="AB18" s="493"/>
      <c r="AC18" s="529"/>
      <c r="AD18" s="492"/>
      <c r="AE18" s="492"/>
      <c r="AF18" s="493"/>
    </row>
    <row r="19" spans="1:32" ht="18.75" customHeight="1" x14ac:dyDescent="0.4">
      <c r="A19" s="482"/>
      <c r="B19" s="483"/>
      <c r="C19" s="484"/>
      <c r="D19" s="485"/>
      <c r="E19" s="486"/>
      <c r="F19" s="487"/>
      <c r="G19" s="493"/>
      <c r="H19" s="524" t="s">
        <v>543</v>
      </c>
      <c r="I19" s="506" t="s">
        <v>418</v>
      </c>
      <c r="J19" s="501" t="s">
        <v>571</v>
      </c>
      <c r="K19" s="525"/>
      <c r="L19" s="502" t="s">
        <v>418</v>
      </c>
      <c r="M19" s="501" t="s">
        <v>572</v>
      </c>
      <c r="N19" s="526"/>
      <c r="O19" s="526"/>
      <c r="P19" s="526"/>
      <c r="Q19" s="526"/>
      <c r="R19" s="526"/>
      <c r="S19" s="526"/>
      <c r="T19" s="526"/>
      <c r="U19" s="526"/>
      <c r="V19" s="526"/>
      <c r="W19" s="526"/>
      <c r="X19" s="527"/>
      <c r="Y19" s="529"/>
      <c r="Z19" s="492"/>
      <c r="AA19" s="492"/>
      <c r="AB19" s="493"/>
      <c r="AC19" s="529"/>
      <c r="AD19" s="492"/>
      <c r="AE19" s="492"/>
      <c r="AF19" s="493"/>
    </row>
    <row r="20" spans="1:32" ht="18.75" customHeight="1" x14ac:dyDescent="0.4">
      <c r="A20" s="482"/>
      <c r="B20" s="483"/>
      <c r="C20" s="484"/>
      <c r="D20" s="485"/>
      <c r="E20" s="486"/>
      <c r="F20" s="487"/>
      <c r="G20" s="493"/>
      <c r="H20" s="530" t="s">
        <v>544</v>
      </c>
      <c r="I20" s="506" t="s">
        <v>418</v>
      </c>
      <c r="J20" s="501" t="s">
        <v>571</v>
      </c>
      <c r="K20" s="525"/>
      <c r="L20" s="502" t="s">
        <v>418</v>
      </c>
      <c r="M20" s="501" t="s">
        <v>572</v>
      </c>
      <c r="N20" s="526"/>
      <c r="O20" s="526"/>
      <c r="P20" s="526"/>
      <c r="Q20" s="526"/>
      <c r="R20" s="526"/>
      <c r="S20" s="526"/>
      <c r="T20" s="526"/>
      <c r="U20" s="526"/>
      <c r="V20" s="526"/>
      <c r="W20" s="526"/>
      <c r="X20" s="527"/>
      <c r="Y20" s="529"/>
      <c r="Z20" s="492"/>
      <c r="AA20" s="492"/>
      <c r="AB20" s="493"/>
      <c r="AC20" s="529"/>
      <c r="AD20" s="492"/>
      <c r="AE20" s="492"/>
      <c r="AF20" s="493"/>
    </row>
    <row r="21" spans="1:32" ht="18.75" customHeight="1" x14ac:dyDescent="0.4">
      <c r="A21" s="482"/>
      <c r="B21" s="483"/>
      <c r="C21" s="484"/>
      <c r="D21" s="485"/>
      <c r="E21" s="486"/>
      <c r="F21" s="487"/>
      <c r="G21" s="493"/>
      <c r="H21" s="531" t="s">
        <v>545</v>
      </c>
      <c r="I21" s="506" t="s">
        <v>418</v>
      </c>
      <c r="J21" s="501" t="s">
        <v>571</v>
      </c>
      <c r="K21" s="525"/>
      <c r="L21" s="502" t="s">
        <v>418</v>
      </c>
      <c r="M21" s="501" t="s">
        <v>572</v>
      </c>
      <c r="N21" s="526"/>
      <c r="O21" s="526"/>
      <c r="P21" s="526"/>
      <c r="Q21" s="526"/>
      <c r="R21" s="526"/>
      <c r="S21" s="526"/>
      <c r="T21" s="526"/>
      <c r="U21" s="526"/>
      <c r="V21" s="526"/>
      <c r="W21" s="526"/>
      <c r="X21" s="527"/>
      <c r="Y21" s="529"/>
      <c r="Z21" s="492"/>
      <c r="AA21" s="492"/>
      <c r="AB21" s="493"/>
      <c r="AC21" s="529"/>
      <c r="AD21" s="492"/>
      <c r="AE21" s="492"/>
      <c r="AF21" s="493"/>
    </row>
    <row r="22" spans="1:32" ht="18.75" customHeight="1" x14ac:dyDescent="0.4">
      <c r="A22" s="490" t="s">
        <v>418</v>
      </c>
      <c r="B22" s="483" t="s">
        <v>538</v>
      </c>
      <c r="C22" s="484" t="s">
        <v>539</v>
      </c>
      <c r="D22" s="485"/>
      <c r="E22" s="486"/>
      <c r="F22" s="487"/>
      <c r="G22" s="493"/>
      <c r="H22" s="524" t="s">
        <v>546</v>
      </c>
      <c r="I22" s="506" t="s">
        <v>418</v>
      </c>
      <c r="J22" s="501" t="s">
        <v>571</v>
      </c>
      <c r="K22" s="525"/>
      <c r="L22" s="502" t="s">
        <v>418</v>
      </c>
      <c r="M22" s="501" t="s">
        <v>572</v>
      </c>
      <c r="N22" s="526"/>
      <c r="O22" s="526"/>
      <c r="P22" s="526"/>
      <c r="Q22" s="526"/>
      <c r="R22" s="526"/>
      <c r="S22" s="526"/>
      <c r="T22" s="526"/>
      <c r="U22" s="526"/>
      <c r="V22" s="526"/>
      <c r="W22" s="526"/>
      <c r="X22" s="527"/>
      <c r="Y22" s="529"/>
      <c r="Z22" s="492"/>
      <c r="AA22" s="492"/>
      <c r="AB22" s="493"/>
      <c r="AC22" s="529"/>
      <c r="AD22" s="492"/>
      <c r="AE22" s="492"/>
      <c r="AF22" s="493"/>
    </row>
    <row r="23" spans="1:32" ht="18.75" customHeight="1" x14ac:dyDescent="0.4">
      <c r="A23" s="482"/>
      <c r="B23" s="483"/>
      <c r="C23" s="484"/>
      <c r="D23" s="485"/>
      <c r="E23" s="486"/>
      <c r="F23" s="487"/>
      <c r="G23" s="493"/>
      <c r="H23" s="524" t="s">
        <v>547</v>
      </c>
      <c r="I23" s="506" t="s">
        <v>418</v>
      </c>
      <c r="J23" s="501" t="s">
        <v>571</v>
      </c>
      <c r="K23" s="525"/>
      <c r="L23" s="502" t="s">
        <v>418</v>
      </c>
      <c r="M23" s="501" t="s">
        <v>572</v>
      </c>
      <c r="N23" s="526"/>
      <c r="O23" s="526"/>
      <c r="P23" s="526"/>
      <c r="Q23" s="526"/>
      <c r="R23" s="526"/>
      <c r="S23" s="526"/>
      <c r="T23" s="526"/>
      <c r="U23" s="526"/>
      <c r="V23" s="526"/>
      <c r="W23" s="526"/>
      <c r="X23" s="527"/>
      <c r="Y23" s="529"/>
      <c r="Z23" s="492"/>
      <c r="AA23" s="492"/>
      <c r="AB23" s="493"/>
      <c r="AC23" s="529"/>
      <c r="AD23" s="492"/>
      <c r="AE23" s="492"/>
      <c r="AF23" s="493"/>
    </row>
    <row r="24" spans="1:32" ht="18.75" customHeight="1" x14ac:dyDescent="0.4">
      <c r="A24" s="482"/>
      <c r="B24" s="483"/>
      <c r="C24" s="484"/>
      <c r="D24" s="485"/>
      <c r="E24" s="486"/>
      <c r="F24" s="487"/>
      <c r="G24" s="493"/>
      <c r="H24" s="524" t="s">
        <v>548</v>
      </c>
      <c r="I24" s="500" t="s">
        <v>418</v>
      </c>
      <c r="J24" s="501" t="s">
        <v>571</v>
      </c>
      <c r="K24" s="501"/>
      <c r="L24" s="502" t="s">
        <v>418</v>
      </c>
      <c r="M24" s="501" t="s">
        <v>588</v>
      </c>
      <c r="N24" s="501"/>
      <c r="O24" s="502" t="s">
        <v>418</v>
      </c>
      <c r="P24" s="501" t="s">
        <v>589</v>
      </c>
      <c r="Q24" s="503"/>
      <c r="R24" s="502" t="s">
        <v>418</v>
      </c>
      <c r="S24" s="501" t="s">
        <v>590</v>
      </c>
      <c r="T24" s="503"/>
      <c r="U24" s="503"/>
      <c r="V24" s="501"/>
      <c r="W24" s="501"/>
      <c r="X24" s="532"/>
      <c r="Y24" s="529"/>
      <c r="Z24" s="492"/>
      <c r="AA24" s="492"/>
      <c r="AB24" s="493"/>
      <c r="AC24" s="529"/>
      <c r="AD24" s="492"/>
      <c r="AE24" s="492"/>
      <c r="AF24" s="493"/>
    </row>
    <row r="25" spans="1:32" ht="18.75" customHeight="1" x14ac:dyDescent="0.4">
      <c r="A25" s="482"/>
      <c r="B25" s="483"/>
      <c r="C25" s="484"/>
      <c r="D25" s="485"/>
      <c r="E25" s="486"/>
      <c r="F25" s="487"/>
      <c r="G25" s="493"/>
      <c r="H25" s="531" t="s">
        <v>549</v>
      </c>
      <c r="I25" s="506" t="s">
        <v>418</v>
      </c>
      <c r="J25" s="501" t="s">
        <v>571</v>
      </c>
      <c r="K25" s="501"/>
      <c r="L25" s="508" t="s">
        <v>418</v>
      </c>
      <c r="M25" s="501" t="s">
        <v>591</v>
      </c>
      <c r="N25" s="501"/>
      <c r="O25" s="475" t="s">
        <v>418</v>
      </c>
      <c r="P25" s="501" t="s">
        <v>592</v>
      </c>
      <c r="Q25" s="526"/>
      <c r="R25" s="526"/>
      <c r="S25" s="526"/>
      <c r="T25" s="526"/>
      <c r="U25" s="526"/>
      <c r="V25" s="526"/>
      <c r="W25" s="526"/>
      <c r="X25" s="527"/>
      <c r="Y25" s="529"/>
      <c r="Z25" s="492"/>
      <c r="AA25" s="492"/>
      <c r="AB25" s="493"/>
      <c r="AC25" s="529"/>
      <c r="AD25" s="492"/>
      <c r="AE25" s="492"/>
      <c r="AF25" s="493"/>
    </row>
    <row r="26" spans="1:32" ht="18.75" customHeight="1" x14ac:dyDescent="0.4">
      <c r="A26" s="482"/>
      <c r="B26" s="483"/>
      <c r="C26" s="484"/>
      <c r="D26" s="485"/>
      <c r="E26" s="486"/>
      <c r="F26" s="487"/>
      <c r="G26" s="493"/>
      <c r="H26" s="524" t="s">
        <v>550</v>
      </c>
      <c r="I26" s="506" t="s">
        <v>418</v>
      </c>
      <c r="J26" s="501" t="s">
        <v>571</v>
      </c>
      <c r="K26" s="525"/>
      <c r="L26" s="502" t="s">
        <v>418</v>
      </c>
      <c r="M26" s="501" t="s">
        <v>572</v>
      </c>
      <c r="N26" s="526"/>
      <c r="O26" s="526"/>
      <c r="P26" s="526"/>
      <c r="Q26" s="526"/>
      <c r="R26" s="526"/>
      <c r="S26" s="526"/>
      <c r="T26" s="526"/>
      <c r="U26" s="526"/>
      <c r="V26" s="526"/>
      <c r="W26" s="526"/>
      <c r="X26" s="527"/>
      <c r="Y26" s="529"/>
      <c r="Z26" s="492"/>
      <c r="AA26" s="492"/>
      <c r="AB26" s="493"/>
      <c r="AC26" s="529"/>
      <c r="AD26" s="492"/>
      <c r="AE26" s="492"/>
      <c r="AF26" s="493"/>
    </row>
    <row r="27" spans="1:32" ht="18.75" customHeight="1" x14ac:dyDescent="0.4">
      <c r="A27" s="482"/>
      <c r="B27" s="483"/>
      <c r="C27" s="484"/>
      <c r="D27" s="485"/>
      <c r="E27" s="486"/>
      <c r="F27" s="487"/>
      <c r="G27" s="493"/>
      <c r="H27" s="499" t="s">
        <v>537</v>
      </c>
      <c r="I27" s="500" t="s">
        <v>418</v>
      </c>
      <c r="J27" s="501" t="s">
        <v>571</v>
      </c>
      <c r="K27" s="501"/>
      <c r="L27" s="502" t="s">
        <v>418</v>
      </c>
      <c r="M27" s="501" t="s">
        <v>578</v>
      </c>
      <c r="N27" s="501"/>
      <c r="O27" s="502" t="s">
        <v>418</v>
      </c>
      <c r="P27" s="501" t="s">
        <v>579</v>
      </c>
      <c r="Q27" s="503"/>
      <c r="R27" s="502" t="s">
        <v>418</v>
      </c>
      <c r="S27" s="501" t="s">
        <v>580</v>
      </c>
      <c r="T27" s="503"/>
      <c r="U27" s="503"/>
      <c r="V27" s="503"/>
      <c r="W27" s="503"/>
      <c r="X27" s="504"/>
      <c r="Y27" s="529"/>
      <c r="Z27" s="492"/>
      <c r="AA27" s="492"/>
      <c r="AB27" s="493"/>
      <c r="AC27" s="529"/>
      <c r="AD27" s="492"/>
      <c r="AE27" s="492"/>
      <c r="AF27" s="493"/>
    </row>
    <row r="28" spans="1:32" ht="18.75" customHeight="1" x14ac:dyDescent="0.4">
      <c r="A28" s="482"/>
      <c r="B28" s="483"/>
      <c r="C28" s="484"/>
      <c r="D28" s="485"/>
      <c r="E28" s="486"/>
      <c r="F28" s="487"/>
      <c r="G28" s="493"/>
      <c r="H28" s="505" t="s">
        <v>581</v>
      </c>
      <c r="I28" s="506" t="s">
        <v>418</v>
      </c>
      <c r="J28" s="507" t="s">
        <v>582</v>
      </c>
      <c r="K28" s="507"/>
      <c r="L28" s="508" t="s">
        <v>418</v>
      </c>
      <c r="M28" s="507" t="s">
        <v>583</v>
      </c>
      <c r="N28" s="507"/>
      <c r="O28" s="508" t="s">
        <v>418</v>
      </c>
      <c r="P28" s="507" t="s">
        <v>584</v>
      </c>
      <c r="Q28" s="509"/>
      <c r="R28" s="508"/>
      <c r="S28" s="507"/>
      <c r="T28" s="509"/>
      <c r="U28" s="509"/>
      <c r="V28" s="509"/>
      <c r="W28" s="509"/>
      <c r="X28" s="510"/>
      <c r="Y28" s="529"/>
      <c r="Z28" s="492"/>
      <c r="AA28" s="492"/>
      <c r="AB28" s="493"/>
      <c r="AC28" s="529"/>
      <c r="AD28" s="492"/>
      <c r="AE28" s="492"/>
      <c r="AF28" s="493"/>
    </row>
    <row r="29" spans="1:32" ht="18.75" customHeight="1" x14ac:dyDescent="0.4">
      <c r="A29" s="511"/>
      <c r="B29" s="512"/>
      <c r="C29" s="513"/>
      <c r="D29" s="514"/>
      <c r="E29" s="515"/>
      <c r="F29" s="516"/>
      <c r="G29" s="533"/>
      <c r="H29" s="545" t="s">
        <v>585</v>
      </c>
      <c r="I29" s="546" t="s">
        <v>418</v>
      </c>
      <c r="J29" s="547" t="s">
        <v>571</v>
      </c>
      <c r="K29" s="547"/>
      <c r="L29" s="549" t="s">
        <v>418</v>
      </c>
      <c r="M29" s="547" t="s">
        <v>572</v>
      </c>
      <c r="N29" s="547"/>
      <c r="O29" s="547"/>
      <c r="P29" s="547"/>
      <c r="Q29" s="550"/>
      <c r="R29" s="550"/>
      <c r="S29" s="550"/>
      <c r="T29" s="550"/>
      <c r="U29" s="550"/>
      <c r="V29" s="550"/>
      <c r="W29" s="550"/>
      <c r="X29" s="592"/>
      <c r="Y29" s="534"/>
      <c r="Z29" s="535"/>
      <c r="AA29" s="535"/>
      <c r="AB29" s="533"/>
      <c r="AC29" s="534"/>
      <c r="AD29" s="535"/>
      <c r="AE29" s="535"/>
      <c r="AF29" s="533"/>
    </row>
    <row r="30" spans="1:32" ht="18.75" customHeight="1" x14ac:dyDescent="0.4">
      <c r="A30" s="491"/>
      <c r="B30" s="464"/>
      <c r="C30" s="491" t="s">
        <v>593</v>
      </c>
      <c r="D30" s="462"/>
      <c r="E30" s="491"/>
      <c r="F30" s="464"/>
      <c r="G30" s="492"/>
      <c r="H30" s="462"/>
      <c r="I30" s="536"/>
      <c r="J30" s="491"/>
      <c r="K30" s="491"/>
      <c r="L30" s="536"/>
      <c r="M30" s="491"/>
      <c r="N30" s="491"/>
      <c r="O30" s="491"/>
      <c r="P30" s="491"/>
      <c r="Q30" s="462"/>
      <c r="R30" s="462"/>
      <c r="S30" s="462"/>
      <c r="T30" s="462"/>
      <c r="U30" s="462"/>
      <c r="V30" s="462"/>
      <c r="W30" s="462"/>
      <c r="X30" s="462"/>
      <c r="Y30" s="492"/>
      <c r="Z30" s="492"/>
      <c r="AA30" s="492"/>
      <c r="AB30" s="492"/>
      <c r="AC30" s="492"/>
      <c r="AD30" s="492"/>
      <c r="AE30" s="492"/>
      <c r="AF30" s="492"/>
    </row>
    <row r="31" spans="1:32" ht="18.75" customHeight="1" x14ac:dyDescent="0.4">
      <c r="A31" s="491"/>
      <c r="B31" s="464"/>
      <c r="C31" s="491" t="s">
        <v>594</v>
      </c>
      <c r="D31" s="462"/>
      <c r="E31" s="491"/>
      <c r="F31" s="464"/>
      <c r="G31" s="492"/>
      <c r="H31" s="462"/>
      <c r="I31" s="536"/>
      <c r="J31" s="491"/>
      <c r="K31" s="491"/>
      <c r="L31" s="536"/>
      <c r="M31" s="491"/>
      <c r="N31" s="491"/>
      <c r="O31" s="491"/>
      <c r="P31" s="491"/>
      <c r="Q31" s="462"/>
      <c r="R31" s="462"/>
      <c r="S31" s="462"/>
      <c r="T31" s="462"/>
      <c r="U31" s="462"/>
      <c r="V31" s="462"/>
      <c r="W31" s="462"/>
      <c r="X31" s="462"/>
      <c r="Y31" s="492"/>
      <c r="Z31" s="492"/>
      <c r="AA31" s="492"/>
      <c r="AB31" s="492"/>
      <c r="AC31" s="492"/>
      <c r="AD31" s="492"/>
      <c r="AE31" s="492"/>
      <c r="AF31" s="492"/>
    </row>
    <row r="32" spans="1:32" ht="18.75" customHeight="1" x14ac:dyDescent="0.4">
      <c r="A32" s="491"/>
      <c r="B32" s="464"/>
      <c r="C32" s="491"/>
      <c r="D32" s="462"/>
      <c r="E32" s="491"/>
      <c r="F32" s="464"/>
      <c r="G32" s="492"/>
      <c r="H32" s="462"/>
      <c r="I32" s="536"/>
      <c r="J32" s="491"/>
      <c r="K32" s="491"/>
      <c r="L32" s="536"/>
      <c r="M32" s="491"/>
      <c r="N32" s="491"/>
      <c r="O32" s="491"/>
      <c r="P32" s="491"/>
      <c r="Q32" s="462"/>
      <c r="R32" s="462"/>
      <c r="S32" s="462"/>
      <c r="T32" s="462"/>
      <c r="U32" s="462"/>
      <c r="V32" s="462"/>
      <c r="W32" s="462"/>
      <c r="X32" s="462"/>
      <c r="Y32" s="492"/>
      <c r="Z32" s="492"/>
      <c r="AA32" s="492"/>
      <c r="AB32" s="492"/>
      <c r="AC32" s="492"/>
      <c r="AD32" s="492"/>
      <c r="AE32" s="492"/>
      <c r="AF32" s="492"/>
    </row>
    <row r="33" spans="1:32" ht="18.75" customHeight="1" x14ac:dyDescent="0.4">
      <c r="A33" s="491"/>
      <c r="B33" s="464"/>
      <c r="C33" s="491"/>
      <c r="D33" s="462"/>
      <c r="E33" s="491"/>
      <c r="F33" s="464"/>
      <c r="G33" s="492"/>
      <c r="H33" s="462"/>
      <c r="I33" s="536"/>
      <c r="J33" s="491"/>
      <c r="K33" s="491"/>
      <c r="L33" s="536"/>
      <c r="M33" s="491"/>
      <c r="N33" s="491"/>
      <c r="O33" s="536"/>
      <c r="P33" s="491"/>
      <c r="Q33" s="462"/>
      <c r="R33" s="462"/>
      <c r="S33" s="462"/>
      <c r="T33" s="462"/>
      <c r="U33" s="462"/>
      <c r="V33" s="462"/>
      <c r="W33" s="462"/>
      <c r="X33" s="462"/>
      <c r="Y33" s="492"/>
      <c r="Z33" s="492"/>
      <c r="AA33" s="492"/>
      <c r="AB33" s="492"/>
      <c r="AC33" s="492"/>
      <c r="AD33" s="492"/>
      <c r="AE33" s="492"/>
      <c r="AF33" s="492"/>
    </row>
    <row r="35" spans="1:32" ht="20.25" customHeight="1" x14ac:dyDescent="0.4">
      <c r="A35" s="1841" t="s">
        <v>551</v>
      </c>
      <c r="B35" s="1841"/>
      <c r="C35" s="1841"/>
      <c r="D35" s="1841"/>
      <c r="E35" s="1841"/>
      <c r="F35" s="1841"/>
      <c r="G35" s="1841"/>
      <c r="H35" s="1841"/>
      <c r="I35" s="1841"/>
      <c r="J35" s="1841"/>
      <c r="K35" s="1841"/>
      <c r="L35" s="1841"/>
      <c r="M35" s="1841"/>
      <c r="N35" s="1841"/>
      <c r="O35" s="1841"/>
      <c r="P35" s="1841"/>
      <c r="Q35" s="1841"/>
      <c r="R35" s="1841"/>
      <c r="S35" s="1841"/>
      <c r="T35" s="1841"/>
      <c r="U35" s="1841"/>
      <c r="V35" s="1841"/>
      <c r="W35" s="1841"/>
      <c r="X35" s="1841"/>
      <c r="Y35" s="1841"/>
      <c r="Z35" s="1841"/>
      <c r="AA35" s="1841"/>
      <c r="AB35" s="1841"/>
      <c r="AC35" s="1841"/>
      <c r="AD35" s="1841"/>
      <c r="AE35" s="1841"/>
      <c r="AF35" s="1841"/>
    </row>
    <row r="36" spans="1:32" ht="20.25" customHeight="1" x14ac:dyDescent="0.4">
      <c r="A36" s="464"/>
      <c r="B36" s="464"/>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row>
    <row r="37" spans="1:32" ht="30" customHeight="1" x14ac:dyDescent="0.4">
      <c r="A37" s="464"/>
      <c r="B37" s="464"/>
      <c r="C37" s="462"/>
      <c r="D37" s="462"/>
      <c r="E37" s="462"/>
      <c r="F37" s="462"/>
      <c r="G37" s="462"/>
      <c r="H37" s="462"/>
      <c r="I37" s="462"/>
      <c r="J37" s="464"/>
      <c r="K37" s="464"/>
      <c r="L37" s="464"/>
      <c r="M37" s="464"/>
      <c r="N37" s="464"/>
      <c r="O37" s="464"/>
      <c r="P37" s="464"/>
      <c r="Q37" s="464"/>
      <c r="R37" s="464"/>
      <c r="S37" s="1842" t="s">
        <v>526</v>
      </c>
      <c r="T37" s="1843"/>
      <c r="U37" s="1843"/>
      <c r="V37" s="1844"/>
      <c r="W37" s="466"/>
      <c r="X37" s="466"/>
      <c r="Y37" s="466"/>
      <c r="Z37" s="466"/>
      <c r="AA37" s="466"/>
      <c r="AB37" s="466"/>
      <c r="AC37" s="466"/>
      <c r="AD37" s="466"/>
      <c r="AE37" s="466"/>
      <c r="AF37" s="467"/>
    </row>
    <row r="38" spans="1:32" ht="20.25" customHeight="1" x14ac:dyDescent="0.4">
      <c r="A38" s="464"/>
      <c r="B38" s="464"/>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row>
    <row r="39" spans="1:32" ht="17.25" customHeight="1" x14ac:dyDescent="0.4">
      <c r="A39" s="1842" t="s">
        <v>527</v>
      </c>
      <c r="B39" s="1843"/>
      <c r="C39" s="1844"/>
      <c r="D39" s="1842" t="s">
        <v>528</v>
      </c>
      <c r="E39" s="1844"/>
      <c r="F39" s="1842" t="s">
        <v>529</v>
      </c>
      <c r="G39" s="1844"/>
      <c r="H39" s="1842" t="s">
        <v>552</v>
      </c>
      <c r="I39" s="1843"/>
      <c r="J39" s="1843"/>
      <c r="K39" s="1843"/>
      <c r="L39" s="1843"/>
      <c r="M39" s="1843"/>
      <c r="N39" s="1843"/>
      <c r="O39" s="1843"/>
      <c r="P39" s="1843"/>
      <c r="Q39" s="1843"/>
      <c r="R39" s="1843"/>
      <c r="S39" s="1843"/>
      <c r="T39" s="1843"/>
      <c r="U39" s="1843"/>
      <c r="V39" s="1843"/>
      <c r="W39" s="1843"/>
      <c r="X39" s="1843"/>
      <c r="Y39" s="1843"/>
      <c r="Z39" s="1843"/>
      <c r="AA39" s="1843"/>
      <c r="AB39" s="1843"/>
      <c r="AC39" s="1843"/>
      <c r="AD39" s="1843"/>
      <c r="AE39" s="1843"/>
      <c r="AF39" s="1844"/>
    </row>
    <row r="40" spans="1:32" ht="18.75" customHeight="1" x14ac:dyDescent="0.4">
      <c r="A40" s="468"/>
      <c r="B40" s="469"/>
      <c r="C40" s="470"/>
      <c r="D40" s="473"/>
      <c r="E40" s="472"/>
      <c r="F40" s="473"/>
      <c r="G40" s="472"/>
      <c r="H40" s="474" t="s">
        <v>534</v>
      </c>
      <c r="I40" s="537" t="s">
        <v>418</v>
      </c>
      <c r="J40" s="476" t="s">
        <v>571</v>
      </c>
      <c r="K40" s="477"/>
      <c r="L40" s="538" t="s">
        <v>418</v>
      </c>
      <c r="M40" s="476" t="s">
        <v>572</v>
      </c>
      <c r="N40" s="477"/>
      <c r="O40" s="494"/>
      <c r="P40" s="494"/>
      <c r="Q40" s="494"/>
      <c r="R40" s="494"/>
      <c r="S40" s="494"/>
      <c r="T40" s="494"/>
      <c r="U40" s="494"/>
      <c r="V40" s="494"/>
      <c r="W40" s="494"/>
      <c r="X40" s="494"/>
      <c r="Y40" s="494"/>
      <c r="Z40" s="494"/>
      <c r="AA40" s="494"/>
      <c r="AB40" s="494"/>
      <c r="AC40" s="494"/>
      <c r="AD40" s="494"/>
      <c r="AE40" s="494"/>
      <c r="AF40" s="495"/>
    </row>
    <row r="41" spans="1:32" ht="18.75" customHeight="1" x14ac:dyDescent="0.4">
      <c r="A41" s="482"/>
      <c r="B41" s="483"/>
      <c r="C41" s="484"/>
      <c r="D41" s="487"/>
      <c r="E41" s="486"/>
      <c r="F41" s="487"/>
      <c r="G41" s="486"/>
      <c r="H41" s="1845" t="s">
        <v>535</v>
      </c>
      <c r="I41" s="1847" t="s">
        <v>418</v>
      </c>
      <c r="J41" s="1849" t="s">
        <v>574</v>
      </c>
      <c r="K41" s="1849"/>
      <c r="L41" s="1849"/>
      <c r="M41" s="1847" t="s">
        <v>418</v>
      </c>
      <c r="N41" s="1849" t="s">
        <v>575</v>
      </c>
      <c r="O41" s="1849"/>
      <c r="P41" s="1849"/>
      <c r="Q41" s="509"/>
      <c r="R41" s="509"/>
      <c r="S41" s="509"/>
      <c r="T41" s="509"/>
      <c r="U41" s="509"/>
      <c r="V41" s="509"/>
      <c r="W41" s="509"/>
      <c r="X41" s="509"/>
      <c r="Y41" s="509"/>
      <c r="Z41" s="509"/>
      <c r="AA41" s="509"/>
      <c r="AB41" s="509"/>
      <c r="AC41" s="509"/>
      <c r="AD41" s="509"/>
      <c r="AE41" s="509"/>
      <c r="AF41" s="510"/>
    </row>
    <row r="42" spans="1:32" ht="18.75" customHeight="1" x14ac:dyDescent="0.4">
      <c r="A42" s="490" t="s">
        <v>418</v>
      </c>
      <c r="B42" s="483" t="s">
        <v>533</v>
      </c>
      <c r="C42" s="484" t="s">
        <v>577</v>
      </c>
      <c r="D42" s="487"/>
      <c r="E42" s="486"/>
      <c r="F42" s="487"/>
      <c r="G42" s="486"/>
      <c r="H42" s="1846"/>
      <c r="I42" s="1848"/>
      <c r="J42" s="1850"/>
      <c r="K42" s="1850"/>
      <c r="L42" s="1850"/>
      <c r="M42" s="1848"/>
      <c r="N42" s="1850"/>
      <c r="O42" s="1850"/>
      <c r="P42" s="1850"/>
      <c r="Q42" s="494"/>
      <c r="R42" s="494"/>
      <c r="S42" s="494"/>
      <c r="T42" s="494"/>
      <c r="U42" s="494"/>
      <c r="V42" s="494"/>
      <c r="W42" s="494"/>
      <c r="X42" s="494"/>
      <c r="Y42" s="494"/>
      <c r="Z42" s="494"/>
      <c r="AA42" s="494"/>
      <c r="AB42" s="494"/>
      <c r="AC42" s="494"/>
      <c r="AD42" s="494"/>
      <c r="AE42" s="494"/>
      <c r="AF42" s="495"/>
    </row>
    <row r="43" spans="1:32" ht="18.75" customHeight="1" x14ac:dyDescent="0.4">
      <c r="A43" s="482"/>
      <c r="B43" s="483"/>
      <c r="C43" s="484"/>
      <c r="D43" s="487"/>
      <c r="E43" s="486"/>
      <c r="F43" s="487"/>
      <c r="G43" s="486"/>
      <c r="H43" s="1845" t="s">
        <v>536</v>
      </c>
      <c r="I43" s="1847" t="s">
        <v>418</v>
      </c>
      <c r="J43" s="1849" t="s">
        <v>574</v>
      </c>
      <c r="K43" s="1849"/>
      <c r="L43" s="1849"/>
      <c r="M43" s="1847" t="s">
        <v>418</v>
      </c>
      <c r="N43" s="1849" t="s">
        <v>575</v>
      </c>
      <c r="O43" s="1849"/>
      <c r="P43" s="1849"/>
      <c r="Q43" s="509"/>
      <c r="R43" s="509"/>
      <c r="S43" s="509"/>
      <c r="T43" s="509"/>
      <c r="U43" s="509"/>
      <c r="V43" s="509"/>
      <c r="W43" s="509"/>
      <c r="X43" s="509"/>
      <c r="Y43" s="509"/>
      <c r="Z43" s="509"/>
      <c r="AA43" s="509"/>
      <c r="AB43" s="509"/>
      <c r="AC43" s="509"/>
      <c r="AD43" s="509"/>
      <c r="AE43" s="509"/>
      <c r="AF43" s="510"/>
    </row>
    <row r="44" spans="1:32" ht="18.75" customHeight="1" x14ac:dyDescent="0.4">
      <c r="A44" s="511"/>
      <c r="B44" s="512"/>
      <c r="C44" s="513"/>
      <c r="D44" s="516"/>
      <c r="E44" s="515"/>
      <c r="F44" s="516"/>
      <c r="G44" s="515"/>
      <c r="H44" s="1851"/>
      <c r="I44" s="1848"/>
      <c r="J44" s="1850"/>
      <c r="K44" s="1850"/>
      <c r="L44" s="1850"/>
      <c r="M44" s="1848"/>
      <c r="N44" s="1850"/>
      <c r="O44" s="1850"/>
      <c r="P44" s="1850"/>
      <c r="Q44" s="494"/>
      <c r="R44" s="494"/>
      <c r="S44" s="494"/>
      <c r="T44" s="494"/>
      <c r="U44" s="494"/>
      <c r="V44" s="494"/>
      <c r="W44" s="494"/>
      <c r="X44" s="494"/>
      <c r="Y44" s="494"/>
      <c r="Z44" s="494"/>
      <c r="AA44" s="494"/>
      <c r="AB44" s="494"/>
      <c r="AC44" s="494"/>
      <c r="AD44" s="494"/>
      <c r="AE44" s="494"/>
      <c r="AF44" s="495"/>
    </row>
    <row r="45" spans="1:32" ht="18.75" customHeight="1" x14ac:dyDescent="0.4">
      <c r="A45" s="468"/>
      <c r="B45" s="469"/>
      <c r="C45" s="470"/>
      <c r="D45" s="471"/>
      <c r="E45" s="472"/>
      <c r="F45" s="473"/>
      <c r="G45" s="481"/>
      <c r="H45" s="520" t="s">
        <v>540</v>
      </c>
      <c r="I45" s="539" t="s">
        <v>418</v>
      </c>
      <c r="J45" s="540" t="s">
        <v>571</v>
      </c>
      <c r="K45" s="540"/>
      <c r="L45" s="541"/>
      <c r="M45" s="542" t="s">
        <v>418</v>
      </c>
      <c r="N45" s="540" t="s">
        <v>586</v>
      </c>
      <c r="O45" s="540"/>
      <c r="P45" s="541"/>
      <c r="Q45" s="542" t="s">
        <v>418</v>
      </c>
      <c r="R45" s="543" t="s">
        <v>587</v>
      </c>
      <c r="S45" s="543"/>
      <c r="T45" s="543"/>
      <c r="U45" s="543"/>
      <c r="V45" s="540"/>
      <c r="W45" s="540"/>
      <c r="X45" s="540"/>
      <c r="Y45" s="540"/>
      <c r="Z45" s="540"/>
      <c r="AA45" s="540"/>
      <c r="AB45" s="540"/>
      <c r="AC45" s="540"/>
      <c r="AD45" s="540"/>
      <c r="AE45" s="540"/>
      <c r="AF45" s="544"/>
    </row>
    <row r="46" spans="1:32" ht="18.75" customHeight="1" x14ac:dyDescent="0.4">
      <c r="A46" s="482"/>
      <c r="B46" s="483"/>
      <c r="C46" s="484"/>
      <c r="D46" s="485"/>
      <c r="E46" s="486"/>
      <c r="F46" s="487"/>
      <c r="G46" s="493"/>
      <c r="H46" s="524" t="s">
        <v>541</v>
      </c>
      <c r="I46" s="500" t="s">
        <v>418</v>
      </c>
      <c r="J46" s="501" t="s">
        <v>571</v>
      </c>
      <c r="K46" s="525"/>
      <c r="L46" s="502" t="s">
        <v>418</v>
      </c>
      <c r="M46" s="501" t="s">
        <v>572</v>
      </c>
      <c r="N46" s="526"/>
      <c r="O46" s="501"/>
      <c r="P46" s="501"/>
      <c r="Q46" s="501"/>
      <c r="R46" s="501"/>
      <c r="S46" s="501"/>
      <c r="T46" s="501"/>
      <c r="U46" s="501"/>
      <c r="V46" s="501"/>
      <c r="W46" s="501"/>
      <c r="X46" s="501"/>
      <c r="Y46" s="501"/>
      <c r="Z46" s="501"/>
      <c r="AA46" s="501"/>
      <c r="AB46" s="501"/>
      <c r="AC46" s="501"/>
      <c r="AD46" s="501"/>
      <c r="AE46" s="501"/>
      <c r="AF46" s="532"/>
    </row>
    <row r="47" spans="1:32" ht="18.75" customHeight="1" x14ac:dyDescent="0.4">
      <c r="A47" s="482"/>
      <c r="B47" s="483"/>
      <c r="C47" s="484"/>
      <c r="D47" s="485"/>
      <c r="E47" s="486"/>
      <c r="F47" s="487"/>
      <c r="G47" s="493"/>
      <c r="H47" s="528" t="s">
        <v>542</v>
      </c>
      <c r="I47" s="500" t="s">
        <v>418</v>
      </c>
      <c r="J47" s="501" t="s">
        <v>571</v>
      </c>
      <c r="K47" s="525"/>
      <c r="L47" s="502" t="s">
        <v>418</v>
      </c>
      <c r="M47" s="501" t="s">
        <v>572</v>
      </c>
      <c r="N47" s="526"/>
      <c r="O47" s="501"/>
      <c r="P47" s="501"/>
      <c r="Q47" s="501"/>
      <c r="R47" s="501"/>
      <c r="S47" s="501"/>
      <c r="T47" s="501"/>
      <c r="U47" s="501"/>
      <c r="V47" s="501"/>
      <c r="W47" s="501"/>
      <c r="X47" s="501"/>
      <c r="Y47" s="501"/>
      <c r="Z47" s="501"/>
      <c r="AA47" s="501"/>
      <c r="AB47" s="501"/>
      <c r="AC47" s="501"/>
      <c r="AD47" s="501"/>
      <c r="AE47" s="501"/>
      <c r="AF47" s="532"/>
    </row>
    <row r="48" spans="1:32" ht="18.75" customHeight="1" x14ac:dyDescent="0.4">
      <c r="A48" s="482"/>
      <c r="B48" s="483"/>
      <c r="C48" s="484"/>
      <c r="D48" s="485"/>
      <c r="E48" s="486"/>
      <c r="F48" s="487"/>
      <c r="G48" s="493"/>
      <c r="H48" s="524" t="s">
        <v>543</v>
      </c>
      <c r="I48" s="500" t="s">
        <v>418</v>
      </c>
      <c r="J48" s="501" t="s">
        <v>571</v>
      </c>
      <c r="K48" s="525"/>
      <c r="L48" s="502" t="s">
        <v>418</v>
      </c>
      <c r="M48" s="501" t="s">
        <v>572</v>
      </c>
      <c r="N48" s="526"/>
      <c r="O48" s="501"/>
      <c r="P48" s="501"/>
      <c r="Q48" s="501"/>
      <c r="R48" s="501"/>
      <c r="S48" s="501"/>
      <c r="T48" s="501"/>
      <c r="U48" s="501"/>
      <c r="V48" s="501"/>
      <c r="W48" s="501"/>
      <c r="X48" s="501"/>
      <c r="Y48" s="501"/>
      <c r="Z48" s="501"/>
      <c r="AA48" s="501"/>
      <c r="AB48" s="501"/>
      <c r="AC48" s="501"/>
      <c r="AD48" s="501"/>
      <c r="AE48" s="501"/>
      <c r="AF48" s="532"/>
    </row>
    <row r="49" spans="1:32" ht="18.75" customHeight="1" x14ac:dyDescent="0.4">
      <c r="A49" s="490" t="s">
        <v>418</v>
      </c>
      <c r="B49" s="483" t="s">
        <v>538</v>
      </c>
      <c r="C49" s="484" t="s">
        <v>595</v>
      </c>
      <c r="D49" s="485"/>
      <c r="E49" s="486"/>
      <c r="F49" s="487"/>
      <c r="G49" s="493"/>
      <c r="H49" s="524" t="s">
        <v>596</v>
      </c>
      <c r="I49" s="500" t="s">
        <v>418</v>
      </c>
      <c r="J49" s="501" t="s">
        <v>571</v>
      </c>
      <c r="K49" s="525"/>
      <c r="L49" s="502" t="s">
        <v>418</v>
      </c>
      <c r="M49" s="501" t="s">
        <v>572</v>
      </c>
      <c r="N49" s="526"/>
      <c r="O49" s="501"/>
      <c r="P49" s="501"/>
      <c r="Q49" s="501"/>
      <c r="R49" s="501"/>
      <c r="S49" s="501"/>
      <c r="T49" s="501"/>
      <c r="U49" s="501"/>
      <c r="V49" s="501"/>
      <c r="W49" s="501"/>
      <c r="X49" s="501"/>
      <c r="Y49" s="501"/>
      <c r="Z49" s="501"/>
      <c r="AA49" s="501"/>
      <c r="AB49" s="501"/>
      <c r="AC49" s="501"/>
      <c r="AD49" s="501"/>
      <c r="AE49" s="501"/>
      <c r="AF49" s="532"/>
    </row>
    <row r="50" spans="1:32" ht="18.75" customHeight="1" x14ac:dyDescent="0.4">
      <c r="A50" s="482"/>
      <c r="B50" s="483"/>
      <c r="C50" s="484"/>
      <c r="D50" s="485"/>
      <c r="E50" s="486"/>
      <c r="F50" s="487"/>
      <c r="G50" s="493"/>
      <c r="H50" s="531" t="s">
        <v>545</v>
      </c>
      <c r="I50" s="500" t="s">
        <v>418</v>
      </c>
      <c r="J50" s="501" t="s">
        <v>571</v>
      </c>
      <c r="K50" s="525"/>
      <c r="L50" s="502" t="s">
        <v>418</v>
      </c>
      <c r="M50" s="501" t="s">
        <v>572</v>
      </c>
      <c r="N50" s="526"/>
      <c r="O50" s="501"/>
      <c r="P50" s="501"/>
      <c r="Q50" s="501"/>
      <c r="R50" s="501"/>
      <c r="S50" s="501"/>
      <c r="T50" s="501"/>
      <c r="U50" s="501"/>
      <c r="V50" s="501"/>
      <c r="W50" s="501"/>
      <c r="X50" s="501"/>
      <c r="Y50" s="501"/>
      <c r="Z50" s="501"/>
      <c r="AA50" s="501"/>
      <c r="AB50" s="501"/>
      <c r="AC50" s="501"/>
      <c r="AD50" s="501"/>
      <c r="AE50" s="501"/>
      <c r="AF50" s="532"/>
    </row>
    <row r="51" spans="1:32" ht="18.75" customHeight="1" x14ac:dyDescent="0.4">
      <c r="A51" s="482"/>
      <c r="B51" s="483"/>
      <c r="C51" s="484"/>
      <c r="D51" s="485"/>
      <c r="E51" s="486"/>
      <c r="F51" s="487"/>
      <c r="G51" s="493"/>
      <c r="H51" s="524" t="s">
        <v>547</v>
      </c>
      <c r="I51" s="500" t="s">
        <v>418</v>
      </c>
      <c r="J51" s="501" t="s">
        <v>571</v>
      </c>
      <c r="K51" s="525"/>
      <c r="L51" s="502" t="s">
        <v>418</v>
      </c>
      <c r="M51" s="501" t="s">
        <v>572</v>
      </c>
      <c r="N51" s="526"/>
      <c r="O51" s="501"/>
      <c r="P51" s="501"/>
      <c r="Q51" s="501"/>
      <c r="R51" s="501"/>
      <c r="S51" s="501"/>
      <c r="T51" s="501"/>
      <c r="U51" s="501"/>
      <c r="V51" s="501"/>
      <c r="W51" s="501"/>
      <c r="X51" s="501"/>
      <c r="Y51" s="501"/>
      <c r="Z51" s="501"/>
      <c r="AA51" s="501"/>
      <c r="AB51" s="501"/>
      <c r="AC51" s="501"/>
      <c r="AD51" s="501"/>
      <c r="AE51" s="501"/>
      <c r="AF51" s="532"/>
    </row>
    <row r="52" spans="1:32" ht="18.75" customHeight="1" x14ac:dyDescent="0.4">
      <c r="A52" s="482"/>
      <c r="B52" s="483"/>
      <c r="C52" s="484"/>
      <c r="D52" s="485"/>
      <c r="E52" s="486"/>
      <c r="F52" s="487"/>
      <c r="G52" s="493"/>
      <c r="H52" s="531" t="s">
        <v>549</v>
      </c>
      <c r="I52" s="500" t="s">
        <v>418</v>
      </c>
      <c r="J52" s="501" t="s">
        <v>571</v>
      </c>
      <c r="K52" s="501"/>
      <c r="L52" s="502" t="s">
        <v>418</v>
      </c>
      <c r="M52" s="501" t="s">
        <v>591</v>
      </c>
      <c r="N52" s="501"/>
      <c r="O52" s="502" t="s">
        <v>418</v>
      </c>
      <c r="P52" s="501" t="s">
        <v>592</v>
      </c>
      <c r="Q52" s="526"/>
      <c r="R52" s="526"/>
      <c r="S52" s="526"/>
      <c r="T52" s="501"/>
      <c r="U52" s="501"/>
      <c r="V52" s="501"/>
      <c r="W52" s="501"/>
      <c r="X52" s="501"/>
      <c r="Y52" s="501"/>
      <c r="Z52" s="501"/>
      <c r="AA52" s="501"/>
      <c r="AB52" s="501"/>
      <c r="AC52" s="501"/>
      <c r="AD52" s="501"/>
      <c r="AE52" s="501"/>
      <c r="AF52" s="532"/>
    </row>
    <row r="53" spans="1:32" ht="18.75" customHeight="1" x14ac:dyDescent="0.4">
      <c r="A53" s="511"/>
      <c r="B53" s="512"/>
      <c r="C53" s="513"/>
      <c r="D53" s="514"/>
      <c r="E53" s="515"/>
      <c r="F53" s="516"/>
      <c r="G53" s="533"/>
      <c r="H53" s="545" t="s">
        <v>550</v>
      </c>
      <c r="I53" s="546" t="s">
        <v>418</v>
      </c>
      <c r="J53" s="547" t="s">
        <v>571</v>
      </c>
      <c r="K53" s="548"/>
      <c r="L53" s="549" t="s">
        <v>418</v>
      </c>
      <c r="M53" s="547" t="s">
        <v>572</v>
      </c>
      <c r="N53" s="550"/>
      <c r="O53" s="547"/>
      <c r="P53" s="547"/>
      <c r="Q53" s="547"/>
      <c r="R53" s="547"/>
      <c r="S53" s="547"/>
      <c r="T53" s="547"/>
      <c r="U53" s="547"/>
      <c r="V53" s="547"/>
      <c r="W53" s="547"/>
      <c r="X53" s="547"/>
      <c r="Y53" s="547"/>
      <c r="Z53" s="547"/>
      <c r="AA53" s="547"/>
      <c r="AB53" s="547"/>
      <c r="AC53" s="547"/>
      <c r="AD53" s="547"/>
      <c r="AE53" s="547"/>
      <c r="AF53" s="551"/>
    </row>
    <row r="54" spans="1:32" ht="8.25" customHeight="1" x14ac:dyDescent="0.15">
      <c r="A54" s="552"/>
      <c r="B54" s="552"/>
      <c r="G54" s="491"/>
      <c r="H54" s="491"/>
      <c r="I54" s="491"/>
      <c r="J54" s="491"/>
      <c r="K54" s="491"/>
      <c r="L54" s="491"/>
      <c r="M54" s="491"/>
      <c r="N54" s="491"/>
      <c r="O54" s="491"/>
      <c r="P54" s="491"/>
      <c r="Q54" s="491"/>
      <c r="R54" s="491"/>
      <c r="S54" s="491"/>
      <c r="T54" s="491"/>
      <c r="U54" s="491"/>
      <c r="V54" s="491"/>
      <c r="W54" s="491"/>
      <c r="X54" s="491"/>
      <c r="Y54" s="491"/>
      <c r="Z54" s="491"/>
      <c r="AA54" s="491"/>
      <c r="AB54" s="491"/>
    </row>
    <row r="55" spans="1:32" ht="20.25" customHeight="1" x14ac:dyDescent="0.15">
      <c r="A55" s="553"/>
      <c r="B55" s="553"/>
      <c r="C55" s="491" t="s">
        <v>553</v>
      </c>
      <c r="D55" s="491"/>
      <c r="E55" s="552"/>
      <c r="F55" s="552"/>
      <c r="G55" s="552"/>
      <c r="H55" s="552"/>
      <c r="I55" s="552"/>
      <c r="J55" s="552"/>
      <c r="K55" s="552"/>
      <c r="L55" s="552"/>
      <c r="M55" s="552"/>
      <c r="N55" s="552"/>
      <c r="O55" s="552"/>
      <c r="P55" s="552"/>
      <c r="Q55" s="552"/>
      <c r="R55" s="552"/>
      <c r="S55" s="552"/>
      <c r="T55" s="552"/>
      <c r="U55" s="552"/>
      <c r="V55" s="552"/>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FE895ECE-28F4-4FC6-A159-603B35CB75FF}">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1" manualBreakCount="1">
    <brk id="3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3D471-DDB2-41D8-ADB6-BC4FFAB68E58}">
  <sheetPr>
    <tabColor rgb="FFFF0000"/>
  </sheetPr>
  <dimension ref="A1:AQ21"/>
  <sheetViews>
    <sheetView showGridLines="0" view="pageBreakPreview" zoomScaleNormal="100" zoomScaleSheetLayoutView="100" workbookViewId="0">
      <selection activeCell="I12" sqref="I12"/>
    </sheetView>
  </sheetViews>
  <sheetFormatPr defaultRowHeight="11.25" x14ac:dyDescent="0.4"/>
  <cols>
    <col min="1" max="42" width="2.75" style="413" customWidth="1"/>
    <col min="43" max="256" width="9" style="413"/>
    <col min="257" max="298" width="2.75" style="413" customWidth="1"/>
    <col min="299" max="512" width="9" style="413"/>
    <col min="513" max="554" width="2.75" style="413" customWidth="1"/>
    <col min="555" max="768" width="9" style="413"/>
    <col min="769" max="810" width="2.75" style="413" customWidth="1"/>
    <col min="811" max="1024" width="9" style="413"/>
    <col min="1025" max="1066" width="2.75" style="413" customWidth="1"/>
    <col min="1067" max="1280" width="9" style="413"/>
    <col min="1281" max="1322" width="2.75" style="413" customWidth="1"/>
    <col min="1323" max="1536" width="9" style="413"/>
    <col min="1537" max="1578" width="2.75" style="413" customWidth="1"/>
    <col min="1579" max="1792" width="9" style="413"/>
    <col min="1793" max="1834" width="2.75" style="413" customWidth="1"/>
    <col min="1835" max="2048" width="9" style="413"/>
    <col min="2049" max="2090" width="2.75" style="413" customWidth="1"/>
    <col min="2091" max="2304" width="9" style="413"/>
    <col min="2305" max="2346" width="2.75" style="413" customWidth="1"/>
    <col min="2347" max="2560" width="9" style="413"/>
    <col min="2561" max="2602" width="2.75" style="413" customWidth="1"/>
    <col min="2603" max="2816" width="9" style="413"/>
    <col min="2817" max="2858" width="2.75" style="413" customWidth="1"/>
    <col min="2859" max="3072" width="9" style="413"/>
    <col min="3073" max="3114" width="2.75" style="413" customWidth="1"/>
    <col min="3115" max="3328" width="9" style="413"/>
    <col min="3329" max="3370" width="2.75" style="413" customWidth="1"/>
    <col min="3371" max="3584" width="9" style="413"/>
    <col min="3585" max="3626" width="2.75" style="413" customWidth="1"/>
    <col min="3627" max="3840" width="9" style="413"/>
    <col min="3841" max="3882" width="2.75" style="413" customWidth="1"/>
    <col min="3883" max="4096" width="9" style="413"/>
    <col min="4097" max="4138" width="2.75" style="413" customWidth="1"/>
    <col min="4139" max="4352" width="9" style="413"/>
    <col min="4353" max="4394" width="2.75" style="413" customWidth="1"/>
    <col min="4395" max="4608" width="9" style="413"/>
    <col min="4609" max="4650" width="2.75" style="413" customWidth="1"/>
    <col min="4651" max="4864" width="9" style="413"/>
    <col min="4865" max="4906" width="2.75" style="413" customWidth="1"/>
    <col min="4907" max="5120" width="9" style="413"/>
    <col min="5121" max="5162" width="2.75" style="413" customWidth="1"/>
    <col min="5163" max="5376" width="9" style="413"/>
    <col min="5377" max="5418" width="2.75" style="413" customWidth="1"/>
    <col min="5419" max="5632" width="9" style="413"/>
    <col min="5633" max="5674" width="2.75" style="413" customWidth="1"/>
    <col min="5675" max="5888" width="9" style="413"/>
    <col min="5889" max="5930" width="2.75" style="413" customWidth="1"/>
    <col min="5931" max="6144" width="9" style="413"/>
    <col min="6145" max="6186" width="2.75" style="413" customWidth="1"/>
    <col min="6187" max="6400" width="9" style="413"/>
    <col min="6401" max="6442" width="2.75" style="413" customWidth="1"/>
    <col min="6443" max="6656" width="9" style="413"/>
    <col min="6657" max="6698" width="2.75" style="413" customWidth="1"/>
    <col min="6699" max="6912" width="9" style="413"/>
    <col min="6913" max="6954" width="2.75" style="413" customWidth="1"/>
    <col min="6955" max="7168" width="9" style="413"/>
    <col min="7169" max="7210" width="2.75" style="413" customWidth="1"/>
    <col min="7211" max="7424" width="9" style="413"/>
    <col min="7425" max="7466" width="2.75" style="413" customWidth="1"/>
    <col min="7467" max="7680" width="9" style="413"/>
    <col min="7681" max="7722" width="2.75" style="413" customWidth="1"/>
    <col min="7723" max="7936" width="9" style="413"/>
    <col min="7937" max="7978" width="2.75" style="413" customWidth="1"/>
    <col min="7979" max="8192" width="9" style="413"/>
    <col min="8193" max="8234" width="2.75" style="413" customWidth="1"/>
    <col min="8235" max="8448" width="9" style="413"/>
    <col min="8449" max="8490" width="2.75" style="413" customWidth="1"/>
    <col min="8491" max="8704" width="9" style="413"/>
    <col min="8705" max="8746" width="2.75" style="413" customWidth="1"/>
    <col min="8747" max="8960" width="9" style="413"/>
    <col min="8961" max="9002" width="2.75" style="413" customWidth="1"/>
    <col min="9003" max="9216" width="9" style="413"/>
    <col min="9217" max="9258" width="2.75" style="413" customWidth="1"/>
    <col min="9259" max="9472" width="9" style="413"/>
    <col min="9473" max="9514" width="2.75" style="413" customWidth="1"/>
    <col min="9515" max="9728" width="9" style="413"/>
    <col min="9729" max="9770" width="2.75" style="413" customWidth="1"/>
    <col min="9771" max="9984" width="9" style="413"/>
    <col min="9985" max="10026" width="2.75" style="413" customWidth="1"/>
    <col min="10027" max="10240" width="9" style="413"/>
    <col min="10241" max="10282" width="2.75" style="413" customWidth="1"/>
    <col min="10283" max="10496" width="9" style="413"/>
    <col min="10497" max="10538" width="2.75" style="413" customWidth="1"/>
    <col min="10539" max="10752" width="9" style="413"/>
    <col min="10753" max="10794" width="2.75" style="413" customWidth="1"/>
    <col min="10795" max="11008" width="9" style="413"/>
    <col min="11009" max="11050" width="2.75" style="413" customWidth="1"/>
    <col min="11051" max="11264" width="9" style="413"/>
    <col min="11265" max="11306" width="2.75" style="413" customWidth="1"/>
    <col min="11307" max="11520" width="9" style="413"/>
    <col min="11521" max="11562" width="2.75" style="413" customWidth="1"/>
    <col min="11563" max="11776" width="9" style="413"/>
    <col min="11777" max="11818" width="2.75" style="413" customWidth="1"/>
    <col min="11819" max="12032" width="9" style="413"/>
    <col min="12033" max="12074" width="2.75" style="413" customWidth="1"/>
    <col min="12075" max="12288" width="9" style="413"/>
    <col min="12289" max="12330" width="2.75" style="413" customWidth="1"/>
    <col min="12331" max="12544" width="9" style="413"/>
    <col min="12545" max="12586" width="2.75" style="413" customWidth="1"/>
    <col min="12587" max="12800" width="9" style="413"/>
    <col min="12801" max="12842" width="2.75" style="413" customWidth="1"/>
    <col min="12843" max="13056" width="9" style="413"/>
    <col min="13057" max="13098" width="2.75" style="413" customWidth="1"/>
    <col min="13099" max="13312" width="9" style="413"/>
    <col min="13313" max="13354" width="2.75" style="413" customWidth="1"/>
    <col min="13355" max="13568" width="9" style="413"/>
    <col min="13569" max="13610" width="2.75" style="413" customWidth="1"/>
    <col min="13611" max="13824" width="9" style="413"/>
    <col min="13825" max="13866" width="2.75" style="413" customWidth="1"/>
    <col min="13867" max="14080" width="9" style="413"/>
    <col min="14081" max="14122" width="2.75" style="413" customWidth="1"/>
    <col min="14123" max="14336" width="9" style="413"/>
    <col min="14337" max="14378" width="2.75" style="413" customWidth="1"/>
    <col min="14379" max="14592" width="9" style="413"/>
    <col min="14593" max="14634" width="2.75" style="413" customWidth="1"/>
    <col min="14635" max="14848" width="9" style="413"/>
    <col min="14849" max="14890" width="2.75" style="413" customWidth="1"/>
    <col min="14891" max="15104" width="9" style="413"/>
    <col min="15105" max="15146" width="2.75" style="413" customWidth="1"/>
    <col min="15147" max="15360" width="9" style="413"/>
    <col min="15361" max="15402" width="2.75" style="413" customWidth="1"/>
    <col min="15403" max="15616" width="9" style="413"/>
    <col min="15617" max="15658" width="2.75" style="413" customWidth="1"/>
    <col min="15659" max="15872" width="9" style="413"/>
    <col min="15873" max="15914" width="2.75" style="413" customWidth="1"/>
    <col min="15915" max="16128" width="9" style="413"/>
    <col min="16129" max="16170" width="2.75" style="413" customWidth="1"/>
    <col min="16171" max="16384" width="9" style="413"/>
  </cols>
  <sheetData>
    <row r="1" spans="1:43" x14ac:dyDescent="0.4">
      <c r="A1" s="427" t="s">
        <v>554</v>
      </c>
      <c r="B1" s="428"/>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row>
    <row r="2" spans="1:43" x14ac:dyDescent="0.4">
      <c r="A2" s="427" t="s">
        <v>753</v>
      </c>
      <c r="B2" s="428"/>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row>
    <row r="3" spans="1:43" x14ac:dyDescent="0.4">
      <c r="A3" s="427"/>
      <c r="B3" s="428"/>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row>
    <row r="4" spans="1:43" ht="24.75" customHeight="1" x14ac:dyDescent="0.4">
      <c r="A4" s="427" t="s">
        <v>555</v>
      </c>
      <c r="B4" s="1855" t="s">
        <v>556</v>
      </c>
      <c r="C4" s="1855"/>
      <c r="D4" s="1855"/>
      <c r="E4" s="1855"/>
      <c r="F4" s="1855"/>
      <c r="G4" s="1855"/>
      <c r="H4" s="1855"/>
      <c r="I4" s="1855"/>
      <c r="J4" s="1855"/>
      <c r="K4" s="1855"/>
      <c r="L4" s="1855"/>
      <c r="M4" s="1855"/>
      <c r="N4" s="1855"/>
      <c r="O4" s="1855"/>
      <c r="P4" s="1855"/>
      <c r="Q4" s="1855"/>
      <c r="R4" s="1855"/>
      <c r="S4" s="1855"/>
      <c r="T4" s="1855"/>
      <c r="U4" s="1855"/>
      <c r="V4" s="1855"/>
      <c r="W4" s="1855"/>
      <c r="X4" s="1855"/>
      <c r="Y4" s="1855"/>
      <c r="Z4" s="1855"/>
      <c r="AA4" s="1855"/>
      <c r="AB4" s="1855"/>
      <c r="AC4" s="427"/>
      <c r="AD4" s="427"/>
      <c r="AE4" s="427"/>
      <c r="AF4" s="427"/>
      <c r="AG4" s="427"/>
      <c r="AH4" s="427"/>
      <c r="AI4" s="427"/>
      <c r="AJ4" s="427"/>
      <c r="AK4" s="427"/>
      <c r="AL4" s="427"/>
      <c r="AM4" s="427"/>
      <c r="AN4" s="427"/>
      <c r="AO4" s="427"/>
      <c r="AP4" s="427"/>
      <c r="AQ4" s="427"/>
    </row>
    <row r="5" spans="1:43" x14ac:dyDescent="0.4">
      <c r="A5" s="427"/>
      <c r="B5" s="428"/>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row>
    <row r="6" spans="1:43" x14ac:dyDescent="0.4">
      <c r="A6" s="427"/>
      <c r="B6" s="1852" t="s">
        <v>557</v>
      </c>
      <c r="C6" s="1853"/>
      <c r="D6" s="1853"/>
      <c r="E6" s="1853"/>
      <c r="F6" s="1853"/>
      <c r="G6" s="1853"/>
      <c r="H6" s="1853"/>
      <c r="I6" s="1853"/>
      <c r="J6" s="1853"/>
      <c r="K6" s="1853"/>
      <c r="L6" s="1853"/>
      <c r="M6" s="1853"/>
      <c r="N6" s="1853"/>
      <c r="O6" s="1853"/>
      <c r="P6" s="1853"/>
      <c r="Q6" s="1853"/>
      <c r="R6" s="1853"/>
      <c r="S6" s="1853"/>
      <c r="T6" s="1853"/>
      <c r="U6" s="1853"/>
      <c r="V6" s="1853"/>
      <c r="W6" s="1853"/>
      <c r="X6" s="1853"/>
      <c r="Y6" s="1853"/>
      <c r="Z6" s="1853"/>
      <c r="AA6" s="1853"/>
      <c r="AB6" s="1853"/>
      <c r="AC6" s="1853"/>
      <c r="AD6" s="1853"/>
      <c r="AE6" s="1853"/>
      <c r="AF6" s="1853"/>
      <c r="AG6" s="1853"/>
      <c r="AH6" s="1853"/>
      <c r="AI6" s="1853"/>
      <c r="AJ6" s="1853"/>
      <c r="AK6" s="1853"/>
      <c r="AL6" s="1853"/>
      <c r="AM6" s="1854"/>
      <c r="AN6" s="1855" t="s">
        <v>558</v>
      </c>
      <c r="AO6" s="1855"/>
      <c r="AP6" s="1855"/>
      <c r="AQ6" s="427"/>
    </row>
    <row r="7" spans="1:43" ht="17.25" customHeight="1" x14ac:dyDescent="0.4">
      <c r="A7" s="427"/>
      <c r="B7" s="429">
        <v>1</v>
      </c>
      <c r="C7" s="430" t="s">
        <v>750</v>
      </c>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2"/>
      <c r="AN7" s="1852" t="s">
        <v>559</v>
      </c>
      <c r="AO7" s="1853"/>
      <c r="AP7" s="1854"/>
      <c r="AQ7" s="427"/>
    </row>
    <row r="8" spans="1:43" ht="17.25" customHeight="1" x14ac:dyDescent="0.4">
      <c r="A8" s="427"/>
      <c r="B8" s="429">
        <v>2</v>
      </c>
      <c r="C8" s="430" t="s">
        <v>699</v>
      </c>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2"/>
      <c r="AN8" s="1852" t="s">
        <v>559</v>
      </c>
      <c r="AO8" s="1853"/>
      <c r="AP8" s="1854"/>
      <c r="AQ8" s="427"/>
    </row>
    <row r="9" spans="1:43" ht="17.25" customHeight="1" x14ac:dyDescent="0.4">
      <c r="A9" s="427"/>
      <c r="B9" s="429">
        <v>3</v>
      </c>
      <c r="C9" s="430" t="s">
        <v>700</v>
      </c>
      <c r="D9" s="434"/>
      <c r="E9" s="434"/>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5"/>
      <c r="AN9" s="1852" t="s">
        <v>559</v>
      </c>
      <c r="AO9" s="1853"/>
      <c r="AP9" s="1854"/>
      <c r="AQ9" s="427"/>
    </row>
    <row r="10" spans="1:43" ht="24.75" customHeight="1" x14ac:dyDescent="0.4">
      <c r="A10" s="427"/>
      <c r="B10" s="1859">
        <v>4</v>
      </c>
      <c r="C10" s="1861" t="s">
        <v>701</v>
      </c>
      <c r="D10" s="1862"/>
      <c r="E10" s="1862"/>
      <c r="F10" s="1862"/>
      <c r="G10" s="1862"/>
      <c r="H10" s="1862"/>
      <c r="I10" s="1862"/>
      <c r="J10" s="1862"/>
      <c r="K10" s="1862"/>
      <c r="L10" s="1862"/>
      <c r="M10" s="1862"/>
      <c r="N10" s="1862"/>
      <c r="O10" s="1862"/>
      <c r="P10" s="1862"/>
      <c r="Q10" s="1862"/>
      <c r="R10" s="1862"/>
      <c r="S10" s="1862"/>
      <c r="T10" s="1862"/>
      <c r="U10" s="1862"/>
      <c r="V10" s="1862"/>
      <c r="W10" s="1862"/>
      <c r="X10" s="1862"/>
      <c r="Y10" s="1862"/>
      <c r="Z10" s="1862"/>
      <c r="AA10" s="1862"/>
      <c r="AB10" s="1862"/>
      <c r="AC10" s="1862"/>
      <c r="AD10" s="1862"/>
      <c r="AE10" s="1862"/>
      <c r="AF10" s="1862"/>
      <c r="AG10" s="1862"/>
      <c r="AH10" s="1862"/>
      <c r="AI10" s="1862"/>
      <c r="AJ10" s="1862"/>
      <c r="AK10" s="1862"/>
      <c r="AL10" s="1862"/>
      <c r="AM10" s="1863"/>
      <c r="AN10" s="1864" t="s">
        <v>664</v>
      </c>
      <c r="AO10" s="1865"/>
      <c r="AP10" s="1866"/>
      <c r="AQ10" s="427"/>
    </row>
    <row r="11" spans="1:43" ht="39.75" customHeight="1" x14ac:dyDescent="0.4">
      <c r="A11" s="427"/>
      <c r="B11" s="1860"/>
      <c r="C11" s="1856" t="s">
        <v>704</v>
      </c>
      <c r="D11" s="1857"/>
      <c r="E11" s="1857"/>
      <c r="F11" s="1857"/>
      <c r="G11" s="1857"/>
      <c r="H11" s="1857"/>
      <c r="I11" s="1857"/>
      <c r="J11" s="1857"/>
      <c r="K11" s="1857"/>
      <c r="L11" s="1857"/>
      <c r="M11" s="1857"/>
      <c r="N11" s="1857"/>
      <c r="O11" s="1857"/>
      <c r="P11" s="1857"/>
      <c r="Q11" s="1857"/>
      <c r="R11" s="1857"/>
      <c r="S11" s="1857"/>
      <c r="T11" s="1857"/>
      <c r="U11" s="1857"/>
      <c r="V11" s="1857"/>
      <c r="W11" s="1857"/>
      <c r="X11" s="1857"/>
      <c r="Y11" s="1857"/>
      <c r="Z11" s="1857"/>
      <c r="AA11" s="1857"/>
      <c r="AB11" s="1857"/>
      <c r="AC11" s="1857"/>
      <c r="AD11" s="1857"/>
      <c r="AE11" s="1857"/>
      <c r="AF11" s="1857"/>
      <c r="AG11" s="1857"/>
      <c r="AH11" s="1857"/>
      <c r="AI11" s="1857"/>
      <c r="AJ11" s="1857"/>
      <c r="AK11" s="1857"/>
      <c r="AL11" s="1857"/>
      <c r="AM11" s="1858"/>
      <c r="AN11" s="1867"/>
      <c r="AO11" s="1868"/>
      <c r="AP11" s="1869"/>
      <c r="AQ11" s="427"/>
    </row>
    <row r="12" spans="1:43" ht="17.25" customHeight="1" x14ac:dyDescent="0.4">
      <c r="A12" s="427"/>
      <c r="B12" s="429">
        <v>5</v>
      </c>
      <c r="C12" s="437" t="s">
        <v>560</v>
      </c>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5"/>
      <c r="AN12" s="1852" t="s">
        <v>664</v>
      </c>
      <c r="AO12" s="1853"/>
      <c r="AP12" s="1854"/>
      <c r="AQ12" s="427"/>
    </row>
    <row r="13" spans="1:43" ht="17.25" customHeight="1" x14ac:dyDescent="0.4">
      <c r="A13" s="427"/>
      <c r="B13" s="429">
        <v>6</v>
      </c>
      <c r="C13" s="433" t="s">
        <v>561</v>
      </c>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5"/>
      <c r="AN13" s="1852" t="s">
        <v>664</v>
      </c>
      <c r="AO13" s="1853"/>
      <c r="AP13" s="1854"/>
      <c r="AQ13" s="427"/>
    </row>
    <row r="14" spans="1:43" ht="17.25" customHeight="1" x14ac:dyDescent="0.4">
      <c r="A14" s="427"/>
      <c r="B14" s="612">
        <v>7</v>
      </c>
      <c r="C14" s="436" t="s">
        <v>562</v>
      </c>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5"/>
      <c r="AN14" s="1852" t="s">
        <v>559</v>
      </c>
      <c r="AO14" s="1853"/>
      <c r="AP14" s="1854"/>
      <c r="AQ14" s="427"/>
    </row>
    <row r="15" spans="1:43" ht="17.25" customHeight="1" x14ac:dyDescent="0.4">
      <c r="A15" s="427"/>
      <c r="B15" s="612">
        <v>8</v>
      </c>
      <c r="C15" s="436" t="s">
        <v>563</v>
      </c>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5"/>
      <c r="AN15" s="1852" t="s">
        <v>664</v>
      </c>
      <c r="AO15" s="1853"/>
      <c r="AP15" s="1854"/>
      <c r="AQ15" s="427"/>
    </row>
    <row r="16" spans="1:43" ht="17.25" customHeight="1" x14ac:dyDescent="0.4">
      <c r="A16" s="427"/>
      <c r="B16" s="612">
        <v>9</v>
      </c>
      <c r="C16" s="436" t="s">
        <v>752</v>
      </c>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5"/>
      <c r="AN16" s="1852" t="s">
        <v>664</v>
      </c>
      <c r="AO16" s="1853"/>
      <c r="AP16" s="1854"/>
      <c r="AQ16" s="427"/>
    </row>
    <row r="17" spans="1:43" ht="17.25" customHeight="1" x14ac:dyDescent="0.4">
      <c r="A17" s="427"/>
      <c r="B17" s="612">
        <v>10</v>
      </c>
      <c r="C17" s="436" t="s">
        <v>564</v>
      </c>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5"/>
      <c r="AN17" s="1852" t="s">
        <v>664</v>
      </c>
      <c r="AO17" s="1853"/>
      <c r="AP17" s="1854"/>
      <c r="AQ17" s="427"/>
    </row>
    <row r="18" spans="1:43" ht="24.75" customHeight="1" x14ac:dyDescent="0.4">
      <c r="A18" s="427"/>
      <c r="B18" s="428" t="s">
        <v>662</v>
      </c>
      <c r="C18" s="427" t="s">
        <v>663</v>
      </c>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row>
    <row r="19" spans="1:43" x14ac:dyDescent="0.4">
      <c r="A19" s="427"/>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row>
    <row r="20" spans="1:43" x14ac:dyDescent="0.4">
      <c r="A20" s="427"/>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row>
    <row r="21" spans="1:43" x14ac:dyDescent="0.4">
      <c r="A21" s="427"/>
      <c r="B21" s="427"/>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row>
  </sheetData>
  <mergeCells count="17">
    <mergeCell ref="AN12:AP12"/>
    <mergeCell ref="B4:F4"/>
    <mergeCell ref="G4:AB4"/>
    <mergeCell ref="B6:AM6"/>
    <mergeCell ref="AN6:AP6"/>
    <mergeCell ref="AN7:AP7"/>
    <mergeCell ref="AN8:AP8"/>
    <mergeCell ref="AN9:AP9"/>
    <mergeCell ref="C11:AM11"/>
    <mergeCell ref="B10:B11"/>
    <mergeCell ref="C10:AM10"/>
    <mergeCell ref="AN10:AP11"/>
    <mergeCell ref="AN14:AP14"/>
    <mergeCell ref="AN16:AP16"/>
    <mergeCell ref="AN17:AP17"/>
    <mergeCell ref="AN13:AP13"/>
    <mergeCell ref="AN15:AP15"/>
  </mergeCells>
  <phoneticPr fontId="2"/>
  <pageMargins left="0.70866141732283472" right="0.70866141732283472" top="0.74803149606299213" bottom="0.74803149606299213" header="0.31496062992125984" footer="0.31496062992125984"/>
  <pageSetup paperSize="9" scale="9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6302-8499-463D-AFCA-35555B65CC0D}">
  <sheetPr>
    <tabColor rgb="FF0070C0"/>
  </sheetPr>
  <dimension ref="A1:AQ23"/>
  <sheetViews>
    <sheetView view="pageBreakPreview" zoomScaleNormal="100" zoomScaleSheetLayoutView="100" workbookViewId="0">
      <selection activeCell="G4" sqref="G4:AB4"/>
    </sheetView>
  </sheetViews>
  <sheetFormatPr defaultColWidth="2.75" defaultRowHeight="11.25" x14ac:dyDescent="0.4"/>
  <cols>
    <col min="1" max="1" width="2.75" style="413"/>
    <col min="2" max="2" width="2.75" style="414"/>
    <col min="3" max="42" width="2.75" style="413"/>
    <col min="43" max="43" width="8.875" style="413" customWidth="1"/>
    <col min="44" max="16384" width="2.75" style="413"/>
  </cols>
  <sheetData>
    <row r="1" spans="1:43" x14ac:dyDescent="0.4">
      <c r="A1" s="438" t="s">
        <v>554</v>
      </c>
      <c r="B1" s="439"/>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row>
    <row r="2" spans="1:43" x14ac:dyDescent="0.4">
      <c r="A2" s="438" t="s">
        <v>754</v>
      </c>
      <c r="B2" s="439"/>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row>
    <row r="3" spans="1:43" x14ac:dyDescent="0.4">
      <c r="A3" s="438"/>
      <c r="B3" s="439"/>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row>
    <row r="4" spans="1:43" ht="24.75" customHeight="1" x14ac:dyDescent="0.4">
      <c r="A4" s="438" t="s">
        <v>555</v>
      </c>
      <c r="B4" s="1887" t="s">
        <v>556</v>
      </c>
      <c r="C4" s="1887"/>
      <c r="D4" s="1887"/>
      <c r="E4" s="1887"/>
      <c r="F4" s="1887"/>
      <c r="G4" s="1887"/>
      <c r="H4" s="1887"/>
      <c r="I4" s="1887"/>
      <c r="J4" s="1887"/>
      <c r="K4" s="1887"/>
      <c r="L4" s="1887"/>
      <c r="M4" s="1887"/>
      <c r="N4" s="1887"/>
      <c r="O4" s="1887"/>
      <c r="P4" s="1887"/>
      <c r="Q4" s="1887"/>
      <c r="R4" s="1887"/>
      <c r="S4" s="1887"/>
      <c r="T4" s="1887"/>
      <c r="U4" s="1887"/>
      <c r="V4" s="1887"/>
      <c r="W4" s="1887"/>
      <c r="X4" s="1887"/>
      <c r="Y4" s="1887"/>
      <c r="Z4" s="1887"/>
      <c r="AA4" s="1887"/>
      <c r="AB4" s="1887"/>
      <c r="AC4" s="615"/>
      <c r="AD4" s="438"/>
      <c r="AE4" s="438"/>
      <c r="AF4" s="438"/>
      <c r="AG4" s="438"/>
      <c r="AH4" s="438"/>
      <c r="AI4" s="438"/>
      <c r="AJ4" s="438"/>
      <c r="AK4" s="438"/>
      <c r="AL4" s="438"/>
      <c r="AM4" s="438"/>
      <c r="AN4" s="438"/>
      <c r="AO4" s="438"/>
      <c r="AP4" s="438"/>
      <c r="AQ4" s="438"/>
    </row>
    <row r="5" spans="1:43" x14ac:dyDescent="0.4">
      <c r="A5" s="438"/>
      <c r="B5" s="439"/>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row>
    <row r="6" spans="1:43" x14ac:dyDescent="0.4">
      <c r="A6" s="438"/>
      <c r="B6" s="1870" t="s">
        <v>557</v>
      </c>
      <c r="C6" s="1871"/>
      <c r="D6" s="1871"/>
      <c r="E6" s="1871"/>
      <c r="F6" s="1871"/>
      <c r="G6" s="1871"/>
      <c r="H6" s="1871"/>
      <c r="I6" s="1871"/>
      <c r="J6" s="1871"/>
      <c r="K6" s="1871"/>
      <c r="L6" s="1871"/>
      <c r="M6" s="1871"/>
      <c r="N6" s="1871"/>
      <c r="O6" s="1871"/>
      <c r="P6" s="1871"/>
      <c r="Q6" s="1871"/>
      <c r="R6" s="1871"/>
      <c r="S6" s="1871"/>
      <c r="T6" s="1871"/>
      <c r="U6" s="1871"/>
      <c r="V6" s="1871"/>
      <c r="W6" s="1871"/>
      <c r="X6" s="1871"/>
      <c r="Y6" s="1871"/>
      <c r="Z6" s="1871"/>
      <c r="AA6" s="1871"/>
      <c r="AB6" s="1871"/>
      <c r="AC6" s="1871"/>
      <c r="AD6" s="1871"/>
      <c r="AE6" s="1871"/>
      <c r="AF6" s="1871"/>
      <c r="AG6" s="1871"/>
      <c r="AH6" s="1871"/>
      <c r="AI6" s="1871"/>
      <c r="AJ6" s="1871"/>
      <c r="AK6" s="1871"/>
      <c r="AL6" s="1871"/>
      <c r="AM6" s="1872"/>
      <c r="AN6" s="1887" t="s">
        <v>565</v>
      </c>
      <c r="AO6" s="1887"/>
      <c r="AP6" s="1887"/>
      <c r="AQ6" s="438"/>
    </row>
    <row r="7" spans="1:43" ht="17.25" customHeight="1" x14ac:dyDescent="0.4">
      <c r="A7" s="438"/>
      <c r="B7" s="440">
        <v>1</v>
      </c>
      <c r="C7" s="441" t="s">
        <v>751</v>
      </c>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1870" t="s">
        <v>559</v>
      </c>
      <c r="AO7" s="1871"/>
      <c r="AP7" s="1872"/>
      <c r="AQ7" s="438"/>
    </row>
    <row r="8" spans="1:43" ht="17.25" customHeight="1" x14ac:dyDescent="0.4">
      <c r="A8" s="438"/>
      <c r="B8" s="440">
        <v>2</v>
      </c>
      <c r="C8" s="441" t="s">
        <v>702</v>
      </c>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1870" t="s">
        <v>559</v>
      </c>
      <c r="AO8" s="1871"/>
      <c r="AP8" s="1872"/>
      <c r="AQ8" s="438"/>
    </row>
    <row r="9" spans="1:43" ht="17.25" customHeight="1" x14ac:dyDescent="0.4">
      <c r="A9" s="438"/>
      <c r="B9" s="440">
        <v>3</v>
      </c>
      <c r="C9" s="616" t="s">
        <v>703</v>
      </c>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1870" t="s">
        <v>664</v>
      </c>
      <c r="AO9" s="1871"/>
      <c r="AP9" s="1872"/>
      <c r="AQ9" s="438"/>
    </row>
    <row r="10" spans="1:43" ht="27" customHeight="1" x14ac:dyDescent="0.4">
      <c r="A10" s="438"/>
      <c r="B10" s="1885">
        <v>4</v>
      </c>
      <c r="C10" s="1876" t="s">
        <v>701</v>
      </c>
      <c r="D10" s="1877"/>
      <c r="E10" s="1877"/>
      <c r="F10" s="1877"/>
      <c r="G10" s="1877"/>
      <c r="H10" s="1877"/>
      <c r="I10" s="1877"/>
      <c r="J10" s="1877"/>
      <c r="K10" s="1877"/>
      <c r="L10" s="1877"/>
      <c r="M10" s="1877"/>
      <c r="N10" s="1877"/>
      <c r="O10" s="1877"/>
      <c r="P10" s="1877"/>
      <c r="Q10" s="1877"/>
      <c r="R10" s="1877"/>
      <c r="S10" s="1877"/>
      <c r="T10" s="1877"/>
      <c r="U10" s="1877"/>
      <c r="V10" s="1877"/>
      <c r="W10" s="1877"/>
      <c r="X10" s="1877"/>
      <c r="Y10" s="1877"/>
      <c r="Z10" s="1877"/>
      <c r="AA10" s="1877"/>
      <c r="AB10" s="1877"/>
      <c r="AC10" s="1877"/>
      <c r="AD10" s="1877"/>
      <c r="AE10" s="1877"/>
      <c r="AF10" s="1877"/>
      <c r="AG10" s="1877"/>
      <c r="AH10" s="1877"/>
      <c r="AI10" s="1877"/>
      <c r="AJ10" s="1877"/>
      <c r="AK10" s="1877"/>
      <c r="AL10" s="1877"/>
      <c r="AM10" s="1878"/>
      <c r="AN10" s="1879" t="s">
        <v>664</v>
      </c>
      <c r="AO10" s="1880"/>
      <c r="AP10" s="1881"/>
      <c r="AQ10" s="438"/>
    </row>
    <row r="11" spans="1:43" ht="38.25" customHeight="1" x14ac:dyDescent="0.4">
      <c r="A11" s="438"/>
      <c r="B11" s="1886"/>
      <c r="C11" s="1873" t="s">
        <v>704</v>
      </c>
      <c r="D11" s="1874"/>
      <c r="E11" s="1874"/>
      <c r="F11" s="1874"/>
      <c r="G11" s="1874"/>
      <c r="H11" s="1874"/>
      <c r="I11" s="1874"/>
      <c r="J11" s="1874"/>
      <c r="K11" s="1874"/>
      <c r="L11" s="1874"/>
      <c r="M11" s="1874"/>
      <c r="N11" s="1874"/>
      <c r="O11" s="1874"/>
      <c r="P11" s="1874"/>
      <c r="Q11" s="1874"/>
      <c r="R11" s="1874"/>
      <c r="S11" s="1874"/>
      <c r="T11" s="1874"/>
      <c r="U11" s="1874"/>
      <c r="V11" s="1874"/>
      <c r="W11" s="1874"/>
      <c r="X11" s="1874"/>
      <c r="Y11" s="1874"/>
      <c r="Z11" s="1874"/>
      <c r="AA11" s="1874"/>
      <c r="AB11" s="1874"/>
      <c r="AC11" s="1874"/>
      <c r="AD11" s="1874"/>
      <c r="AE11" s="1874"/>
      <c r="AF11" s="1874"/>
      <c r="AG11" s="1874"/>
      <c r="AH11" s="1874"/>
      <c r="AI11" s="1874"/>
      <c r="AJ11" s="1874"/>
      <c r="AK11" s="1874"/>
      <c r="AL11" s="1874"/>
      <c r="AM11" s="1875"/>
      <c r="AN11" s="1882"/>
      <c r="AO11" s="1883"/>
      <c r="AP11" s="1884"/>
      <c r="AQ11" s="438"/>
    </row>
    <row r="12" spans="1:43" ht="17.25" customHeight="1" x14ac:dyDescent="0.4">
      <c r="A12" s="438"/>
      <c r="B12" s="440">
        <v>5</v>
      </c>
      <c r="C12" s="443" t="s">
        <v>657</v>
      </c>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1870" t="s">
        <v>664</v>
      </c>
      <c r="AO12" s="1871"/>
      <c r="AP12" s="1872"/>
      <c r="AQ12" s="438"/>
    </row>
    <row r="13" spans="1:43" ht="17.25" customHeight="1" x14ac:dyDescent="0.4">
      <c r="A13" s="438"/>
      <c r="B13" s="555">
        <v>6</v>
      </c>
      <c r="C13" s="443" t="s">
        <v>567</v>
      </c>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1870" t="s">
        <v>664</v>
      </c>
      <c r="AO13" s="1871"/>
      <c r="AP13" s="1872"/>
      <c r="AQ13" s="438"/>
    </row>
    <row r="14" spans="1:43" ht="17.25" customHeight="1" x14ac:dyDescent="0.4">
      <c r="A14" s="438"/>
      <c r="B14" s="613">
        <v>7</v>
      </c>
      <c r="C14" s="443" t="s">
        <v>568</v>
      </c>
      <c r="D14" s="444"/>
      <c r="E14" s="444"/>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1870" t="s">
        <v>664</v>
      </c>
      <c r="AO14" s="1871"/>
      <c r="AP14" s="1872"/>
      <c r="AQ14" s="438"/>
    </row>
    <row r="15" spans="1:43" ht="17.25" customHeight="1" x14ac:dyDescent="0.4">
      <c r="A15" s="438"/>
      <c r="B15" s="613">
        <v>8</v>
      </c>
      <c r="C15" s="443" t="s">
        <v>562</v>
      </c>
      <c r="D15" s="444"/>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1870" t="s">
        <v>559</v>
      </c>
      <c r="AO15" s="1871"/>
      <c r="AP15" s="1872"/>
      <c r="AQ15" s="438"/>
    </row>
    <row r="16" spans="1:43" ht="17.25" customHeight="1" x14ac:dyDescent="0.4">
      <c r="A16" s="438"/>
      <c r="B16" s="613">
        <v>9</v>
      </c>
      <c r="C16" s="443" t="s">
        <v>658</v>
      </c>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1870" t="s">
        <v>664</v>
      </c>
      <c r="AO16" s="1871"/>
      <c r="AP16" s="1872"/>
      <c r="AQ16" s="438"/>
    </row>
    <row r="17" spans="1:43" ht="17.25" customHeight="1" x14ac:dyDescent="0.4">
      <c r="A17" s="438"/>
      <c r="B17" s="613">
        <v>10</v>
      </c>
      <c r="C17" s="443" t="s">
        <v>563</v>
      </c>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1870" t="s">
        <v>664</v>
      </c>
      <c r="AO17" s="1871"/>
      <c r="AP17" s="1872"/>
      <c r="AQ17" s="438"/>
    </row>
    <row r="18" spans="1:43" ht="17.25" customHeight="1" x14ac:dyDescent="0.4">
      <c r="A18" s="438"/>
      <c r="B18" s="613">
        <v>11</v>
      </c>
      <c r="C18" s="443" t="s">
        <v>752</v>
      </c>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1870" t="s">
        <v>664</v>
      </c>
      <c r="AO18" s="1871"/>
      <c r="AP18" s="1872"/>
      <c r="AQ18" s="438"/>
    </row>
    <row r="19" spans="1:43" ht="17.25" customHeight="1" x14ac:dyDescent="0.4">
      <c r="A19" s="438"/>
      <c r="B19" s="613">
        <v>12</v>
      </c>
      <c r="C19" s="443" t="s">
        <v>564</v>
      </c>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1870" t="s">
        <v>664</v>
      </c>
      <c r="AO19" s="1871"/>
      <c r="AP19" s="1872"/>
      <c r="AQ19" s="438"/>
    </row>
    <row r="20" spans="1:43" x14ac:dyDescent="0.4">
      <c r="A20" s="438"/>
      <c r="B20" s="439" t="s">
        <v>662</v>
      </c>
      <c r="C20" s="438" t="s">
        <v>663</v>
      </c>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row>
    <row r="21" spans="1:43" x14ac:dyDescent="0.4">
      <c r="A21" s="438"/>
      <c r="B21" s="439"/>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row>
    <row r="22" spans="1:43" x14ac:dyDescent="0.4">
      <c r="A22" s="438"/>
      <c r="B22" s="439"/>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row>
    <row r="23" spans="1:43" x14ac:dyDescent="0.4">
      <c r="A23" s="438"/>
      <c r="B23" s="439"/>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row>
  </sheetData>
  <mergeCells count="19">
    <mergeCell ref="B10:B11"/>
    <mergeCell ref="AN8:AP8"/>
    <mergeCell ref="B4:F4"/>
    <mergeCell ref="G4:AB4"/>
    <mergeCell ref="B6:AM6"/>
    <mergeCell ref="AN6:AP6"/>
    <mergeCell ref="AN7:AP7"/>
    <mergeCell ref="AN14:AP14"/>
    <mergeCell ref="AN9:AP9"/>
    <mergeCell ref="C11:AM11"/>
    <mergeCell ref="AN12:AP12"/>
    <mergeCell ref="AN13:AP13"/>
    <mergeCell ref="C10:AM10"/>
    <mergeCell ref="AN10:AP11"/>
    <mergeCell ref="AN19:AP19"/>
    <mergeCell ref="AN15:AP15"/>
    <mergeCell ref="AN16:AP16"/>
    <mergeCell ref="AN17:AP17"/>
    <mergeCell ref="AN18:AP18"/>
  </mergeCells>
  <phoneticPr fontId="2"/>
  <pageMargins left="0.70866141732283472" right="0.70866141732283472" top="0.74803149606299213" bottom="0.74803149606299213" header="0.31496062992125984" footer="0.31496062992125984"/>
  <pageSetup paperSize="9" scale="9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E353-BA4B-464A-973E-0C224F5BF17B}">
  <sheetPr>
    <tabColor rgb="FF92D050"/>
  </sheetPr>
  <dimension ref="A1:AQ20"/>
  <sheetViews>
    <sheetView view="pageBreakPreview" zoomScaleNormal="100" zoomScaleSheetLayoutView="100" workbookViewId="0">
      <selection activeCell="G4" sqref="G4:AB4"/>
    </sheetView>
  </sheetViews>
  <sheetFormatPr defaultColWidth="2.75" defaultRowHeight="11.25" x14ac:dyDescent="0.4"/>
  <cols>
    <col min="1" max="1" width="2.75" style="413"/>
    <col min="2" max="2" width="2.75" style="414"/>
    <col min="3" max="42" width="2.75" style="413"/>
    <col min="43" max="43" width="9" style="413" customWidth="1"/>
    <col min="44" max="16384" width="2.75" style="413"/>
  </cols>
  <sheetData>
    <row r="1" spans="1:43" x14ac:dyDescent="0.4">
      <c r="A1" s="445" t="s">
        <v>554</v>
      </c>
      <c r="B1" s="446"/>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row>
    <row r="2" spans="1:43" x14ac:dyDescent="0.4">
      <c r="A2" s="445" t="s">
        <v>755</v>
      </c>
      <c r="B2" s="446"/>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row>
    <row r="3" spans="1:43" x14ac:dyDescent="0.4">
      <c r="A3" s="445"/>
      <c r="B3" s="446"/>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row>
    <row r="4" spans="1:43" ht="24.75" customHeight="1" x14ac:dyDescent="0.4">
      <c r="A4" s="445" t="s">
        <v>555</v>
      </c>
      <c r="B4" s="1897" t="s">
        <v>556</v>
      </c>
      <c r="C4" s="1897"/>
      <c r="D4" s="1897"/>
      <c r="E4" s="1897"/>
      <c r="F4" s="1897"/>
      <c r="G4" s="1897"/>
      <c r="H4" s="1897"/>
      <c r="I4" s="1897"/>
      <c r="J4" s="1897"/>
      <c r="K4" s="1897"/>
      <c r="L4" s="1897"/>
      <c r="M4" s="1897"/>
      <c r="N4" s="1897"/>
      <c r="O4" s="1897"/>
      <c r="P4" s="1897"/>
      <c r="Q4" s="1897"/>
      <c r="R4" s="1897"/>
      <c r="S4" s="1897"/>
      <c r="T4" s="1897"/>
      <c r="U4" s="1897"/>
      <c r="V4" s="1897"/>
      <c r="W4" s="1897"/>
      <c r="X4" s="1897"/>
      <c r="Y4" s="1897"/>
      <c r="Z4" s="1897"/>
      <c r="AA4" s="1897"/>
      <c r="AB4" s="1897"/>
      <c r="AC4" s="445"/>
      <c r="AD4" s="445"/>
      <c r="AE4" s="445"/>
      <c r="AF4" s="445"/>
      <c r="AG4" s="445"/>
      <c r="AH4" s="445"/>
      <c r="AI4" s="445"/>
      <c r="AJ4" s="445"/>
      <c r="AK4" s="445"/>
      <c r="AL4" s="445"/>
      <c r="AM4" s="445"/>
      <c r="AN4" s="445"/>
      <c r="AO4" s="445"/>
      <c r="AP4" s="445"/>
      <c r="AQ4" s="445"/>
    </row>
    <row r="5" spans="1:43" x14ac:dyDescent="0.4">
      <c r="A5" s="445"/>
      <c r="B5" s="446"/>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row>
    <row r="6" spans="1:43" x14ac:dyDescent="0.4">
      <c r="A6" s="445"/>
      <c r="B6" s="1891" t="s">
        <v>557</v>
      </c>
      <c r="C6" s="1892"/>
      <c r="D6" s="1892"/>
      <c r="E6" s="1892"/>
      <c r="F6" s="1892"/>
      <c r="G6" s="1892"/>
      <c r="H6" s="1892"/>
      <c r="I6" s="1892"/>
      <c r="J6" s="1892"/>
      <c r="K6" s="1892"/>
      <c r="L6" s="1892"/>
      <c r="M6" s="1892"/>
      <c r="N6" s="1892"/>
      <c r="O6" s="1892"/>
      <c r="P6" s="1892"/>
      <c r="Q6" s="1892"/>
      <c r="R6" s="1892"/>
      <c r="S6" s="1892"/>
      <c r="T6" s="1892"/>
      <c r="U6" s="1892"/>
      <c r="V6" s="1892"/>
      <c r="W6" s="1892"/>
      <c r="X6" s="1892"/>
      <c r="Y6" s="1892"/>
      <c r="Z6" s="1892"/>
      <c r="AA6" s="1892"/>
      <c r="AB6" s="1892"/>
      <c r="AC6" s="1892"/>
      <c r="AD6" s="1892"/>
      <c r="AE6" s="1892"/>
      <c r="AF6" s="1892"/>
      <c r="AG6" s="1892"/>
      <c r="AH6" s="1892"/>
      <c r="AI6" s="1892"/>
      <c r="AJ6" s="1892"/>
      <c r="AK6" s="1892"/>
      <c r="AL6" s="1892"/>
      <c r="AM6" s="1893"/>
      <c r="AN6" s="1897" t="s">
        <v>565</v>
      </c>
      <c r="AO6" s="1897"/>
      <c r="AP6" s="1897"/>
      <c r="AQ6" s="445"/>
    </row>
    <row r="7" spans="1:43" ht="17.25" customHeight="1" x14ac:dyDescent="0.4">
      <c r="A7" s="445"/>
      <c r="B7" s="447">
        <v>1</v>
      </c>
      <c r="C7" s="448" t="s">
        <v>751</v>
      </c>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1891" t="s">
        <v>559</v>
      </c>
      <c r="AO7" s="1892"/>
      <c r="AP7" s="1893"/>
      <c r="AQ7" s="445"/>
    </row>
    <row r="8" spans="1:43" ht="17.25" customHeight="1" x14ac:dyDescent="0.4">
      <c r="A8" s="445"/>
      <c r="B8" s="447">
        <v>2</v>
      </c>
      <c r="C8" s="448" t="s">
        <v>566</v>
      </c>
      <c r="D8" s="449"/>
      <c r="E8" s="449"/>
      <c r="F8" s="449"/>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1891" t="s">
        <v>559</v>
      </c>
      <c r="AO8" s="1892"/>
      <c r="AP8" s="1893"/>
      <c r="AQ8" s="445"/>
    </row>
    <row r="9" spans="1:43" ht="17.25" customHeight="1" x14ac:dyDescent="0.4">
      <c r="A9" s="445"/>
      <c r="B9" s="447">
        <v>3</v>
      </c>
      <c r="C9" s="617" t="s">
        <v>703</v>
      </c>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1888" t="s">
        <v>664</v>
      </c>
      <c r="AO9" s="1889"/>
      <c r="AP9" s="1890"/>
      <c r="AQ9" s="445"/>
    </row>
    <row r="10" spans="1:43" s="591" customFormat="1" ht="27" customHeight="1" x14ac:dyDescent="0.4">
      <c r="A10" s="445"/>
      <c r="B10" s="1898">
        <v>4</v>
      </c>
      <c r="C10" s="1903" t="s">
        <v>701</v>
      </c>
      <c r="D10" s="1904"/>
      <c r="E10" s="1904"/>
      <c r="F10" s="1904"/>
      <c r="G10" s="1904"/>
      <c r="H10" s="1904"/>
      <c r="I10" s="1904"/>
      <c r="J10" s="1904"/>
      <c r="K10" s="1904"/>
      <c r="L10" s="1904"/>
      <c r="M10" s="1904"/>
      <c r="N10" s="1904"/>
      <c r="O10" s="1904"/>
      <c r="P10" s="1904"/>
      <c r="Q10" s="1904"/>
      <c r="R10" s="1904"/>
      <c r="S10" s="1904"/>
      <c r="T10" s="1904"/>
      <c r="U10" s="1904"/>
      <c r="V10" s="1904"/>
      <c r="W10" s="1904"/>
      <c r="X10" s="1904"/>
      <c r="Y10" s="1904"/>
      <c r="Z10" s="1904"/>
      <c r="AA10" s="1904"/>
      <c r="AB10" s="1904"/>
      <c r="AC10" s="1904"/>
      <c r="AD10" s="1904"/>
      <c r="AE10" s="1904"/>
      <c r="AF10" s="1904"/>
      <c r="AG10" s="1904"/>
      <c r="AH10" s="1904"/>
      <c r="AI10" s="1904"/>
      <c r="AJ10" s="1904"/>
      <c r="AK10" s="1904"/>
      <c r="AL10" s="1904"/>
      <c r="AM10" s="1905"/>
      <c r="AN10" s="1906" t="s">
        <v>664</v>
      </c>
      <c r="AO10" s="1907"/>
      <c r="AP10" s="1908"/>
      <c r="AQ10" s="445"/>
    </row>
    <row r="11" spans="1:43" s="591" customFormat="1" ht="39.75" customHeight="1" x14ac:dyDescent="0.4">
      <c r="A11" s="445"/>
      <c r="B11" s="1899"/>
      <c r="C11" s="1900" t="s">
        <v>704</v>
      </c>
      <c r="D11" s="1901"/>
      <c r="E11" s="1901"/>
      <c r="F11" s="1901"/>
      <c r="G11" s="1901"/>
      <c r="H11" s="1901"/>
      <c r="I11" s="1901"/>
      <c r="J11" s="1901"/>
      <c r="K11" s="1901"/>
      <c r="L11" s="1901"/>
      <c r="M11" s="1901"/>
      <c r="N11" s="1901"/>
      <c r="O11" s="1901"/>
      <c r="P11" s="1901"/>
      <c r="Q11" s="1901"/>
      <c r="R11" s="1901"/>
      <c r="S11" s="1901"/>
      <c r="T11" s="1901"/>
      <c r="U11" s="1901"/>
      <c r="V11" s="1901"/>
      <c r="W11" s="1901"/>
      <c r="X11" s="1901"/>
      <c r="Y11" s="1901"/>
      <c r="Z11" s="1901"/>
      <c r="AA11" s="1901"/>
      <c r="AB11" s="1901"/>
      <c r="AC11" s="1901"/>
      <c r="AD11" s="1901"/>
      <c r="AE11" s="1901"/>
      <c r="AF11" s="1901"/>
      <c r="AG11" s="1901"/>
      <c r="AH11" s="1901"/>
      <c r="AI11" s="1901"/>
      <c r="AJ11" s="1901"/>
      <c r="AK11" s="1901"/>
      <c r="AL11" s="1901"/>
      <c r="AM11" s="1902"/>
      <c r="AN11" s="1909"/>
      <c r="AO11" s="1910"/>
      <c r="AP11" s="1911"/>
      <c r="AQ11" s="445"/>
    </row>
    <row r="12" spans="1:43" ht="30" customHeight="1" x14ac:dyDescent="0.4">
      <c r="A12" s="445"/>
      <c r="B12" s="556">
        <v>5</v>
      </c>
      <c r="C12" s="1894" t="s">
        <v>569</v>
      </c>
      <c r="D12" s="1895"/>
      <c r="E12" s="1895"/>
      <c r="F12" s="1895"/>
      <c r="G12" s="1895"/>
      <c r="H12" s="1895"/>
      <c r="I12" s="1895"/>
      <c r="J12" s="1895"/>
      <c r="K12" s="1895"/>
      <c r="L12" s="1895"/>
      <c r="M12" s="1895"/>
      <c r="N12" s="1895"/>
      <c r="O12" s="1895"/>
      <c r="P12" s="1895"/>
      <c r="Q12" s="1895"/>
      <c r="R12" s="1895"/>
      <c r="S12" s="1895"/>
      <c r="T12" s="1895"/>
      <c r="U12" s="1895"/>
      <c r="V12" s="1895"/>
      <c r="W12" s="1895"/>
      <c r="X12" s="1895"/>
      <c r="Y12" s="1895"/>
      <c r="Z12" s="1895"/>
      <c r="AA12" s="1895"/>
      <c r="AB12" s="1895"/>
      <c r="AC12" s="1895"/>
      <c r="AD12" s="1895"/>
      <c r="AE12" s="1895"/>
      <c r="AF12" s="1895"/>
      <c r="AG12" s="1895"/>
      <c r="AH12" s="1895"/>
      <c r="AI12" s="1895"/>
      <c r="AJ12" s="1895"/>
      <c r="AK12" s="1895"/>
      <c r="AL12" s="1895"/>
      <c r="AM12" s="1896"/>
      <c r="AN12" s="1888" t="s">
        <v>664</v>
      </c>
      <c r="AO12" s="1889"/>
      <c r="AP12" s="1890"/>
      <c r="AQ12" s="445"/>
    </row>
    <row r="13" spans="1:43" ht="17.25" customHeight="1" x14ac:dyDescent="0.4">
      <c r="A13" s="445"/>
      <c r="B13" s="614">
        <v>6</v>
      </c>
      <c r="C13" s="450" t="s">
        <v>567</v>
      </c>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1888" t="s">
        <v>664</v>
      </c>
      <c r="AO13" s="1889"/>
      <c r="AP13" s="1890"/>
      <c r="AQ13" s="445"/>
    </row>
    <row r="14" spans="1:43" ht="17.25" customHeight="1" x14ac:dyDescent="0.4">
      <c r="A14" s="445"/>
      <c r="B14" s="614">
        <v>7</v>
      </c>
      <c r="C14" s="450" t="s">
        <v>568</v>
      </c>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1888" t="s">
        <v>664</v>
      </c>
      <c r="AO14" s="1889"/>
      <c r="AP14" s="1890"/>
      <c r="AQ14" s="445"/>
    </row>
    <row r="15" spans="1:43" ht="17.25" customHeight="1" x14ac:dyDescent="0.4">
      <c r="A15" s="445"/>
      <c r="B15" s="614">
        <v>8</v>
      </c>
      <c r="C15" s="450" t="s">
        <v>562</v>
      </c>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1891" t="s">
        <v>559</v>
      </c>
      <c r="AO15" s="1892"/>
      <c r="AP15" s="1893"/>
      <c r="AQ15" s="445"/>
    </row>
    <row r="16" spans="1:43" ht="17.25" customHeight="1" x14ac:dyDescent="0.4">
      <c r="A16" s="445"/>
      <c r="B16" s="614">
        <v>9</v>
      </c>
      <c r="C16" s="450" t="s">
        <v>658</v>
      </c>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1888" t="s">
        <v>664</v>
      </c>
      <c r="AO16" s="1889"/>
      <c r="AP16" s="1890"/>
      <c r="AQ16" s="445"/>
    </row>
    <row r="17" spans="1:43" ht="17.25" customHeight="1" x14ac:dyDescent="0.4">
      <c r="A17" s="445"/>
      <c r="B17" s="590" t="s">
        <v>662</v>
      </c>
      <c r="C17" s="591" t="s">
        <v>663</v>
      </c>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c r="AP17" s="445"/>
      <c r="AQ17" s="445"/>
    </row>
    <row r="18" spans="1:43" x14ac:dyDescent="0.4">
      <c r="A18" s="591"/>
      <c r="B18" s="590"/>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row>
    <row r="19" spans="1:43" x14ac:dyDescent="0.4">
      <c r="A19" s="591"/>
      <c r="B19" s="590"/>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row>
    <row r="20" spans="1:43" x14ac:dyDescent="0.4">
      <c r="A20" s="591"/>
      <c r="B20" s="590"/>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row>
  </sheetData>
  <mergeCells count="17">
    <mergeCell ref="B10:B11"/>
    <mergeCell ref="AN8:AP8"/>
    <mergeCell ref="AN9:AP9"/>
    <mergeCell ref="C11:AM11"/>
    <mergeCell ref="C10:AM10"/>
    <mergeCell ref="AN10:AP11"/>
    <mergeCell ref="B4:F4"/>
    <mergeCell ref="G4:AB4"/>
    <mergeCell ref="B6:AM6"/>
    <mergeCell ref="AN6:AP6"/>
    <mergeCell ref="AN7:AP7"/>
    <mergeCell ref="AN16:AP16"/>
    <mergeCell ref="AN13:AP13"/>
    <mergeCell ref="AN14:AP14"/>
    <mergeCell ref="AN15:AP15"/>
    <mergeCell ref="C12:AM12"/>
    <mergeCell ref="AN12:AP12"/>
  </mergeCells>
  <phoneticPr fontId="2"/>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AF3CA-A0AA-496A-8576-1D66DA854DB3}">
  <dimension ref="A1:BU53"/>
  <sheetViews>
    <sheetView showGridLines="0" view="pageBreakPreview" topLeftCell="B1" zoomScale="85" zoomScaleNormal="100" zoomScaleSheetLayoutView="85" workbookViewId="0">
      <selection activeCell="W7" sqref="W7:AB7"/>
    </sheetView>
  </sheetViews>
  <sheetFormatPr defaultColWidth="2.625" defaultRowHeight="13.5" x14ac:dyDescent="0.4"/>
  <cols>
    <col min="1" max="28" width="2.625" style="327" customWidth="1"/>
    <col min="29" max="37" width="2.875" style="327" customWidth="1"/>
    <col min="38" max="284" width="2.625" style="327"/>
    <col min="285" max="293" width="2.875" style="327" customWidth="1"/>
    <col min="294" max="540" width="2.625" style="327"/>
    <col min="541" max="549" width="2.875" style="327" customWidth="1"/>
    <col min="550" max="796" width="2.625" style="327"/>
    <col min="797" max="805" width="2.875" style="327" customWidth="1"/>
    <col min="806" max="1052" width="2.625" style="327"/>
    <col min="1053" max="1061" width="2.875" style="327" customWidth="1"/>
    <col min="1062" max="1308" width="2.625" style="327"/>
    <col min="1309" max="1317" width="2.875" style="327" customWidth="1"/>
    <col min="1318" max="1564" width="2.625" style="327"/>
    <col min="1565" max="1573" width="2.875" style="327" customWidth="1"/>
    <col min="1574" max="1820" width="2.625" style="327"/>
    <col min="1821" max="1829" width="2.875" style="327" customWidth="1"/>
    <col min="1830" max="2076" width="2.625" style="327"/>
    <col min="2077" max="2085" width="2.875" style="327" customWidth="1"/>
    <col min="2086" max="2332" width="2.625" style="327"/>
    <col min="2333" max="2341" width="2.875" style="327" customWidth="1"/>
    <col min="2342" max="2588" width="2.625" style="327"/>
    <col min="2589" max="2597" width="2.875" style="327" customWidth="1"/>
    <col min="2598" max="2844" width="2.625" style="327"/>
    <col min="2845" max="2853" width="2.875" style="327" customWidth="1"/>
    <col min="2854" max="3100" width="2.625" style="327"/>
    <col min="3101" max="3109" width="2.875" style="327" customWidth="1"/>
    <col min="3110" max="3356" width="2.625" style="327"/>
    <col min="3357" max="3365" width="2.875" style="327" customWidth="1"/>
    <col min="3366" max="3612" width="2.625" style="327"/>
    <col min="3613" max="3621" width="2.875" style="327" customWidth="1"/>
    <col min="3622" max="3868" width="2.625" style="327"/>
    <col min="3869" max="3877" width="2.875" style="327" customWidth="1"/>
    <col min="3878" max="4124" width="2.625" style="327"/>
    <col min="4125" max="4133" width="2.875" style="327" customWidth="1"/>
    <col min="4134" max="4380" width="2.625" style="327"/>
    <col min="4381" max="4389" width="2.875" style="327" customWidth="1"/>
    <col min="4390" max="4636" width="2.625" style="327"/>
    <col min="4637" max="4645" width="2.875" style="327" customWidth="1"/>
    <col min="4646" max="4892" width="2.625" style="327"/>
    <col min="4893" max="4901" width="2.875" style="327" customWidth="1"/>
    <col min="4902" max="5148" width="2.625" style="327"/>
    <col min="5149" max="5157" width="2.875" style="327" customWidth="1"/>
    <col min="5158" max="5404" width="2.625" style="327"/>
    <col min="5405" max="5413" width="2.875" style="327" customWidth="1"/>
    <col min="5414" max="5660" width="2.625" style="327"/>
    <col min="5661" max="5669" width="2.875" style="327" customWidth="1"/>
    <col min="5670" max="5916" width="2.625" style="327"/>
    <col min="5917" max="5925" width="2.875" style="327" customWidth="1"/>
    <col min="5926" max="6172" width="2.625" style="327"/>
    <col min="6173" max="6181" width="2.875" style="327" customWidth="1"/>
    <col min="6182" max="6428" width="2.625" style="327"/>
    <col min="6429" max="6437" width="2.875" style="327" customWidth="1"/>
    <col min="6438" max="6684" width="2.625" style="327"/>
    <col min="6685" max="6693" width="2.875" style="327" customWidth="1"/>
    <col min="6694" max="6940" width="2.625" style="327"/>
    <col min="6941" max="6949" width="2.875" style="327" customWidth="1"/>
    <col min="6950" max="7196" width="2.625" style="327"/>
    <col min="7197" max="7205" width="2.875" style="327" customWidth="1"/>
    <col min="7206" max="7452" width="2.625" style="327"/>
    <col min="7453" max="7461" width="2.875" style="327" customWidth="1"/>
    <col min="7462" max="7708" width="2.625" style="327"/>
    <col min="7709" max="7717" width="2.875" style="327" customWidth="1"/>
    <col min="7718" max="7964" width="2.625" style="327"/>
    <col min="7965" max="7973" width="2.875" style="327" customWidth="1"/>
    <col min="7974" max="8220" width="2.625" style="327"/>
    <col min="8221" max="8229" width="2.875" style="327" customWidth="1"/>
    <col min="8230" max="8476" width="2.625" style="327"/>
    <col min="8477" max="8485" width="2.875" style="327" customWidth="1"/>
    <col min="8486" max="8732" width="2.625" style="327"/>
    <col min="8733" max="8741" width="2.875" style="327" customWidth="1"/>
    <col min="8742" max="8988" width="2.625" style="327"/>
    <col min="8989" max="8997" width="2.875" style="327" customWidth="1"/>
    <col min="8998" max="9244" width="2.625" style="327"/>
    <col min="9245" max="9253" width="2.875" style="327" customWidth="1"/>
    <col min="9254" max="9500" width="2.625" style="327"/>
    <col min="9501" max="9509" width="2.875" style="327" customWidth="1"/>
    <col min="9510" max="9756" width="2.625" style="327"/>
    <col min="9757" max="9765" width="2.875" style="327" customWidth="1"/>
    <col min="9766" max="10012" width="2.625" style="327"/>
    <col min="10013" max="10021" width="2.875" style="327" customWidth="1"/>
    <col min="10022" max="10268" width="2.625" style="327"/>
    <col min="10269" max="10277" width="2.875" style="327" customWidth="1"/>
    <col min="10278" max="10524" width="2.625" style="327"/>
    <col min="10525" max="10533" width="2.875" style="327" customWidth="1"/>
    <col min="10534" max="10780" width="2.625" style="327"/>
    <col min="10781" max="10789" width="2.875" style="327" customWidth="1"/>
    <col min="10790" max="11036" width="2.625" style="327"/>
    <col min="11037" max="11045" width="2.875" style="327" customWidth="1"/>
    <col min="11046" max="11292" width="2.625" style="327"/>
    <col min="11293" max="11301" width="2.875" style="327" customWidth="1"/>
    <col min="11302" max="11548" width="2.625" style="327"/>
    <col min="11549" max="11557" width="2.875" style="327" customWidth="1"/>
    <col min="11558" max="11804" width="2.625" style="327"/>
    <col min="11805" max="11813" width="2.875" style="327" customWidth="1"/>
    <col min="11814" max="12060" width="2.625" style="327"/>
    <col min="12061" max="12069" width="2.875" style="327" customWidth="1"/>
    <col min="12070" max="12316" width="2.625" style="327"/>
    <col min="12317" max="12325" width="2.875" style="327" customWidth="1"/>
    <col min="12326" max="12572" width="2.625" style="327"/>
    <col min="12573" max="12581" width="2.875" style="327" customWidth="1"/>
    <col min="12582" max="12828" width="2.625" style="327"/>
    <col min="12829" max="12837" width="2.875" style="327" customWidth="1"/>
    <col min="12838" max="13084" width="2.625" style="327"/>
    <col min="13085" max="13093" width="2.875" style="327" customWidth="1"/>
    <col min="13094" max="13340" width="2.625" style="327"/>
    <col min="13341" max="13349" width="2.875" style="327" customWidth="1"/>
    <col min="13350" max="13596" width="2.625" style="327"/>
    <col min="13597" max="13605" width="2.875" style="327" customWidth="1"/>
    <col min="13606" max="13852" width="2.625" style="327"/>
    <col min="13853" max="13861" width="2.875" style="327" customWidth="1"/>
    <col min="13862" max="14108" width="2.625" style="327"/>
    <col min="14109" max="14117" width="2.875" style="327" customWidth="1"/>
    <col min="14118" max="14364" width="2.625" style="327"/>
    <col min="14365" max="14373" width="2.875" style="327" customWidth="1"/>
    <col min="14374" max="14620" width="2.625" style="327"/>
    <col min="14621" max="14629" width="2.875" style="327" customWidth="1"/>
    <col min="14630" max="14876" width="2.625" style="327"/>
    <col min="14877" max="14885" width="2.875" style="327" customWidth="1"/>
    <col min="14886" max="15132" width="2.625" style="327"/>
    <col min="15133" max="15141" width="2.875" style="327" customWidth="1"/>
    <col min="15142" max="15388" width="2.625" style="327"/>
    <col min="15389" max="15397" width="2.875" style="327" customWidth="1"/>
    <col min="15398" max="15644" width="2.625" style="327"/>
    <col min="15645" max="15653" width="2.875" style="327" customWidth="1"/>
    <col min="15654" max="15900" width="2.625" style="327"/>
    <col min="15901" max="15909" width="2.875" style="327" customWidth="1"/>
    <col min="15910" max="16156" width="2.625" style="327"/>
    <col min="16157" max="16165" width="2.875" style="327" customWidth="1"/>
    <col min="16166" max="16384" width="2.625" style="327"/>
  </cols>
  <sheetData>
    <row r="1" spans="1:73" ht="15" customHeight="1" x14ac:dyDescent="0.4">
      <c r="A1" s="338" t="s">
        <v>327</v>
      </c>
      <c r="B1" s="339"/>
      <c r="C1" s="339"/>
      <c r="D1" s="339"/>
      <c r="E1" s="339"/>
      <c r="F1" s="339"/>
      <c r="G1" s="339"/>
      <c r="H1" s="339"/>
      <c r="I1" s="339"/>
      <c r="J1" s="339"/>
      <c r="K1" s="339"/>
      <c r="L1" s="339"/>
      <c r="M1" s="339"/>
      <c r="N1" s="339"/>
      <c r="O1" s="340"/>
      <c r="P1" s="339"/>
      <c r="Q1" s="339"/>
      <c r="R1" s="339"/>
      <c r="S1" s="339"/>
      <c r="T1" s="339"/>
      <c r="U1" s="339"/>
      <c r="V1" s="339"/>
      <c r="W1" s="339"/>
      <c r="X1" s="341"/>
      <c r="Y1" s="341"/>
      <c r="Z1" s="341"/>
      <c r="AA1" s="341"/>
      <c r="AB1" s="341"/>
      <c r="AC1" s="341"/>
      <c r="AD1" s="341"/>
      <c r="AE1" s="341"/>
      <c r="AF1" s="341"/>
      <c r="AG1" s="339"/>
      <c r="AH1" s="339"/>
      <c r="AI1" s="339"/>
      <c r="AN1" s="342"/>
      <c r="AO1" s="342"/>
      <c r="AP1" s="342"/>
      <c r="AQ1" s="342"/>
      <c r="AR1" s="342"/>
      <c r="AS1" s="342"/>
      <c r="AT1" s="342"/>
      <c r="AU1" s="342"/>
      <c r="AV1" s="342"/>
      <c r="AW1" s="342"/>
      <c r="AX1" s="342"/>
      <c r="AY1" s="342"/>
      <c r="AZ1" s="342"/>
      <c r="BA1" s="342"/>
      <c r="BB1" s="342"/>
      <c r="BC1" s="342"/>
      <c r="BD1" s="342"/>
      <c r="BE1" s="342"/>
      <c r="BF1" s="342"/>
      <c r="BG1" s="342"/>
      <c r="BH1" s="342"/>
      <c r="BI1" s="342"/>
      <c r="BJ1" s="341"/>
      <c r="BK1" s="341"/>
      <c r="BL1" s="341"/>
      <c r="BM1" s="341"/>
      <c r="BN1" s="341"/>
      <c r="BO1" s="341"/>
      <c r="BP1" s="341"/>
      <c r="BQ1" s="341"/>
      <c r="BR1" s="341"/>
      <c r="BS1" s="342"/>
      <c r="BT1" s="342"/>
      <c r="BU1" s="342"/>
    </row>
    <row r="2" spans="1:73" ht="15" customHeight="1" x14ac:dyDescent="0.4">
      <c r="A2" s="339"/>
      <c r="B2" s="339"/>
      <c r="C2" s="339"/>
      <c r="D2" s="339"/>
      <c r="E2" s="339"/>
      <c r="F2" s="339"/>
      <c r="G2" s="339"/>
      <c r="H2" s="339"/>
      <c r="I2" s="339"/>
      <c r="J2" s="339"/>
      <c r="K2" s="339"/>
      <c r="L2" s="339"/>
      <c r="M2" s="339"/>
      <c r="N2" s="339"/>
      <c r="O2" s="339"/>
      <c r="P2" s="339"/>
      <c r="Q2" s="339"/>
      <c r="R2" s="339"/>
      <c r="S2" s="339"/>
      <c r="T2" s="339"/>
      <c r="U2" s="339"/>
      <c r="V2" s="339"/>
      <c r="W2" s="339"/>
      <c r="X2" s="341"/>
      <c r="Y2" s="341"/>
      <c r="Z2" s="341"/>
      <c r="AA2" s="341"/>
      <c r="AB2" s="341"/>
      <c r="AC2" s="341"/>
      <c r="AD2" s="341"/>
      <c r="AE2" s="341"/>
      <c r="AF2" s="341"/>
      <c r="AG2" s="339"/>
      <c r="AH2" s="339"/>
      <c r="AI2" s="339"/>
      <c r="AN2" s="342"/>
      <c r="AO2" s="342"/>
      <c r="AP2" s="342"/>
      <c r="AQ2" s="342"/>
      <c r="AR2" s="342"/>
      <c r="AS2" s="342"/>
      <c r="AT2" s="342"/>
      <c r="AU2" s="342"/>
      <c r="AV2" s="342"/>
      <c r="AW2" s="342"/>
      <c r="AX2" s="342"/>
      <c r="AY2" s="342"/>
      <c r="AZ2" s="342"/>
      <c r="BA2" s="342"/>
      <c r="BB2" s="342"/>
      <c r="BC2" s="342"/>
      <c r="BD2" s="342"/>
      <c r="BE2" s="342"/>
      <c r="BF2" s="342"/>
      <c r="BG2" s="342"/>
      <c r="BH2" s="342"/>
      <c r="BI2" s="342"/>
      <c r="BJ2" s="341"/>
      <c r="BK2" s="341"/>
      <c r="BL2" s="341"/>
      <c r="BM2" s="341"/>
      <c r="BN2" s="341"/>
      <c r="BO2" s="341"/>
      <c r="BP2" s="341"/>
      <c r="BQ2" s="341"/>
      <c r="BR2" s="341"/>
      <c r="BS2" s="342"/>
      <c r="BT2" s="342"/>
      <c r="BU2" s="342"/>
    </row>
    <row r="3" spans="1:73" ht="15" customHeight="1" x14ac:dyDescent="0.4">
      <c r="A3" s="339"/>
      <c r="B3" s="339"/>
      <c r="C3" s="339"/>
      <c r="D3" s="339"/>
      <c r="E3" s="339"/>
      <c r="F3" s="339"/>
      <c r="G3" s="339"/>
      <c r="H3" s="339"/>
      <c r="I3" s="339"/>
      <c r="J3" s="339"/>
      <c r="K3" s="339"/>
      <c r="L3" s="339"/>
      <c r="M3" s="339"/>
      <c r="N3" s="339"/>
      <c r="O3" s="339"/>
      <c r="P3" s="339"/>
      <c r="Q3" s="339"/>
      <c r="R3" s="339"/>
      <c r="S3" s="339"/>
      <c r="T3" s="339"/>
      <c r="U3" s="339"/>
      <c r="V3" s="339"/>
      <c r="W3" s="343"/>
      <c r="X3" s="343"/>
      <c r="Y3" s="343"/>
      <c r="Z3" s="343"/>
      <c r="AA3" s="343"/>
      <c r="AB3" s="343"/>
      <c r="AC3" s="343"/>
      <c r="AD3" s="343"/>
      <c r="AE3" s="343"/>
      <c r="AF3" s="343"/>
      <c r="AG3" s="343"/>
      <c r="AH3" s="343"/>
      <c r="AI3" s="343"/>
      <c r="AJ3" s="343"/>
      <c r="AK3" s="343"/>
      <c r="AN3" s="342"/>
      <c r="AO3" s="342"/>
      <c r="AP3" s="342"/>
      <c r="AQ3" s="342"/>
      <c r="AR3" s="342"/>
      <c r="AS3" s="342"/>
      <c r="AT3" s="342"/>
      <c r="AU3" s="342"/>
      <c r="AV3" s="342"/>
      <c r="AW3" s="342"/>
      <c r="AX3" s="342"/>
      <c r="AY3" s="342"/>
      <c r="AZ3" s="342"/>
      <c r="BA3" s="342"/>
      <c r="BB3" s="342"/>
      <c r="BC3" s="342"/>
      <c r="BD3" s="342"/>
      <c r="BE3" s="342"/>
      <c r="BF3" s="342"/>
      <c r="BG3" s="342"/>
      <c r="BH3" s="342"/>
      <c r="BI3" s="344"/>
      <c r="BJ3" s="344"/>
      <c r="BK3" s="344"/>
      <c r="BM3" s="343"/>
      <c r="BN3" s="343"/>
      <c r="BO3" s="343"/>
      <c r="BP3" s="343"/>
      <c r="BQ3" s="343"/>
      <c r="BR3" s="343"/>
      <c r="BS3" s="343"/>
      <c r="BT3" s="343"/>
      <c r="BU3" s="343"/>
    </row>
    <row r="4" spans="1:73" ht="15" customHeight="1" x14ac:dyDescent="0.4">
      <c r="A4" s="937" t="s">
        <v>328</v>
      </c>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343"/>
      <c r="AK4" s="343"/>
      <c r="AN4" s="342"/>
      <c r="AO4" s="342"/>
      <c r="AP4" s="342"/>
      <c r="AQ4" s="342"/>
      <c r="AR4" s="342"/>
      <c r="AS4" s="342"/>
      <c r="AT4" s="342"/>
      <c r="AU4" s="342"/>
      <c r="AV4" s="342"/>
      <c r="AW4" s="342"/>
      <c r="AX4" s="342"/>
      <c r="AY4" s="342"/>
      <c r="AZ4" s="342"/>
      <c r="BA4" s="342"/>
      <c r="BB4" s="342"/>
      <c r="BC4" s="342"/>
      <c r="BD4" s="342"/>
      <c r="BE4" s="342"/>
      <c r="BF4" s="342"/>
      <c r="BG4" s="342"/>
      <c r="BH4" s="342"/>
      <c r="BI4" s="344"/>
      <c r="BJ4" s="344"/>
      <c r="BK4" s="344"/>
      <c r="BM4" s="343"/>
      <c r="BN4" s="343"/>
      <c r="BO4" s="343"/>
      <c r="BP4" s="343"/>
      <c r="BQ4" s="343"/>
      <c r="BR4" s="343"/>
      <c r="BS4" s="343"/>
      <c r="BT4" s="343"/>
      <c r="BU4" s="343"/>
    </row>
    <row r="5" spans="1:73" ht="15" customHeight="1" x14ac:dyDescent="0.4">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1"/>
      <c r="BO5" s="341"/>
      <c r="BP5" s="341"/>
      <c r="BQ5" s="341"/>
      <c r="BR5" s="341"/>
      <c r="BS5" s="341"/>
      <c r="BT5" s="341"/>
      <c r="BU5" s="341"/>
    </row>
    <row r="6" spans="1:73" ht="15" customHeight="1" x14ac:dyDescent="0.4">
      <c r="A6" s="339"/>
      <c r="B6" s="339"/>
      <c r="C6" s="339"/>
      <c r="D6" s="339"/>
      <c r="E6" s="339"/>
      <c r="F6" s="341"/>
      <c r="G6" s="341"/>
      <c r="H6" s="341"/>
      <c r="I6" s="341"/>
      <c r="J6" s="341"/>
      <c r="K6" s="341"/>
      <c r="L6" s="341"/>
      <c r="M6" s="341"/>
      <c r="N6" s="341"/>
      <c r="O6" s="341"/>
      <c r="P6" s="341"/>
      <c r="Q6" s="341"/>
      <c r="R6" s="341"/>
      <c r="S6" s="341"/>
      <c r="T6" s="339"/>
      <c r="U6" s="339"/>
      <c r="V6" s="339"/>
      <c r="W6" s="339"/>
      <c r="X6" s="339"/>
      <c r="Y6" s="339"/>
      <c r="Z6" s="339"/>
      <c r="AA6" s="339"/>
      <c r="AB6" s="339"/>
      <c r="AC6" s="339"/>
      <c r="AD6" s="339"/>
      <c r="AE6" s="339"/>
      <c r="AF6" s="339"/>
      <c r="AG6" s="339"/>
      <c r="AH6" s="339"/>
      <c r="AI6" s="339"/>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1"/>
      <c r="BO6" s="341"/>
      <c r="BP6" s="341"/>
      <c r="BQ6" s="341"/>
      <c r="BR6" s="341"/>
      <c r="BS6" s="341"/>
      <c r="BT6" s="341"/>
      <c r="BU6" s="341"/>
    </row>
    <row r="7" spans="1:73" ht="15" customHeight="1" x14ac:dyDescent="0.4">
      <c r="A7" s="339"/>
      <c r="B7" s="341"/>
      <c r="C7" s="341"/>
      <c r="D7" s="339"/>
      <c r="E7" s="341"/>
      <c r="F7" s="341"/>
      <c r="G7" s="341"/>
      <c r="H7" s="341"/>
      <c r="I7" s="341"/>
      <c r="J7" s="341"/>
      <c r="K7" s="341"/>
      <c r="L7" s="341"/>
      <c r="M7" s="339"/>
      <c r="N7" s="339"/>
      <c r="O7" s="339"/>
      <c r="P7" s="339"/>
      <c r="Q7" s="339"/>
      <c r="R7" s="339"/>
      <c r="S7" s="339"/>
      <c r="T7" s="339"/>
      <c r="U7" s="339"/>
      <c r="V7" s="339"/>
      <c r="W7" s="939"/>
      <c r="X7" s="939"/>
      <c r="Y7" s="939"/>
      <c r="Z7" s="939"/>
      <c r="AA7" s="939"/>
      <c r="AB7" s="939"/>
      <c r="AC7" s="339" t="s">
        <v>247</v>
      </c>
      <c r="AD7" s="938"/>
      <c r="AE7" s="938"/>
      <c r="AF7" s="339" t="s">
        <v>248</v>
      </c>
      <c r="AG7" s="938"/>
      <c r="AH7" s="938"/>
      <c r="AI7" s="339" t="s">
        <v>249</v>
      </c>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1"/>
      <c r="BO7" s="341"/>
      <c r="BP7" s="341"/>
      <c r="BQ7" s="341"/>
      <c r="BR7" s="341"/>
      <c r="BS7" s="341"/>
      <c r="BT7" s="341"/>
      <c r="BU7" s="341"/>
    </row>
    <row r="8" spans="1:73" ht="15" customHeight="1" x14ac:dyDescent="0.4">
      <c r="A8" s="339"/>
      <c r="B8" s="341"/>
      <c r="C8" s="341"/>
      <c r="D8" s="341"/>
      <c r="E8" s="341"/>
      <c r="F8" s="341"/>
      <c r="G8" s="341"/>
      <c r="H8" s="341"/>
      <c r="I8" s="341"/>
      <c r="J8" s="341"/>
      <c r="K8" s="341"/>
      <c r="L8" s="341"/>
      <c r="M8" s="339"/>
      <c r="N8" s="339"/>
      <c r="O8" s="339"/>
      <c r="P8" s="339"/>
      <c r="Q8" s="339"/>
      <c r="R8" s="339"/>
      <c r="S8" s="339"/>
      <c r="T8" s="339"/>
      <c r="U8" s="339"/>
      <c r="V8" s="339"/>
      <c r="W8" s="339"/>
      <c r="X8" s="339"/>
      <c r="Y8" s="339"/>
      <c r="Z8" s="339"/>
      <c r="AA8" s="339"/>
      <c r="AB8" s="339"/>
      <c r="AC8" s="339"/>
      <c r="AD8" s="339"/>
      <c r="AE8" s="339"/>
      <c r="AF8" s="339"/>
      <c r="AG8" s="339"/>
      <c r="AH8" s="339"/>
      <c r="AI8" s="339"/>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1"/>
      <c r="BO8" s="341"/>
      <c r="BP8" s="341"/>
      <c r="BQ8" s="341"/>
      <c r="BR8" s="341"/>
      <c r="BS8" s="341"/>
      <c r="BT8" s="341"/>
      <c r="BU8" s="341"/>
    </row>
    <row r="9" spans="1:73" ht="15" customHeight="1" x14ac:dyDescent="0.4">
      <c r="A9" s="339"/>
      <c r="B9" s="339"/>
      <c r="C9" s="339"/>
      <c r="D9" s="339"/>
      <c r="E9" s="345" t="s">
        <v>329</v>
      </c>
      <c r="F9" s="346"/>
      <c r="G9" s="341"/>
      <c r="H9" s="341"/>
      <c r="I9" s="341"/>
      <c r="J9" s="341"/>
      <c r="K9" s="341"/>
      <c r="L9" s="341"/>
      <c r="M9" s="339"/>
      <c r="R9" s="932" t="s">
        <v>251</v>
      </c>
      <c r="S9" s="932"/>
      <c r="T9" s="932"/>
      <c r="U9" s="932"/>
      <c r="V9" s="933"/>
      <c r="W9" s="933"/>
      <c r="X9" s="933"/>
      <c r="Y9" s="933"/>
      <c r="Z9" s="933"/>
      <c r="AA9" s="933"/>
      <c r="AB9" s="933"/>
      <c r="AC9" s="933"/>
      <c r="AD9" s="933"/>
      <c r="AE9" s="933"/>
      <c r="AF9" s="933"/>
      <c r="AG9" s="933"/>
      <c r="AH9" s="933"/>
      <c r="AI9" s="933"/>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1"/>
      <c r="BO9" s="341"/>
      <c r="BP9" s="341"/>
      <c r="BQ9" s="341"/>
      <c r="BR9" s="341"/>
      <c r="BS9" s="341"/>
      <c r="BT9" s="341"/>
      <c r="BU9" s="341"/>
    </row>
    <row r="10" spans="1:73" ht="15" customHeight="1" x14ac:dyDescent="0.4">
      <c r="A10" s="339"/>
      <c r="B10" s="341"/>
      <c r="C10" s="341"/>
      <c r="D10" s="341"/>
      <c r="E10" s="341"/>
      <c r="F10" s="341"/>
      <c r="G10" s="341"/>
      <c r="H10" s="341"/>
      <c r="I10" s="341"/>
      <c r="J10" s="341"/>
      <c r="K10" s="341"/>
      <c r="L10" s="341"/>
      <c r="M10" s="339"/>
      <c r="R10" s="932"/>
      <c r="S10" s="932"/>
      <c r="T10" s="932"/>
      <c r="U10" s="932"/>
      <c r="V10" s="933"/>
      <c r="W10" s="933"/>
      <c r="X10" s="933"/>
      <c r="Y10" s="933"/>
      <c r="Z10" s="933"/>
      <c r="AA10" s="933"/>
      <c r="AB10" s="933"/>
      <c r="AC10" s="933"/>
      <c r="AD10" s="933"/>
      <c r="AE10" s="933"/>
      <c r="AF10" s="933"/>
      <c r="AG10" s="933"/>
      <c r="AH10" s="933"/>
      <c r="AI10" s="933"/>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1"/>
      <c r="BO10" s="341"/>
      <c r="BP10" s="341"/>
      <c r="BQ10" s="341"/>
      <c r="BR10" s="341"/>
      <c r="BS10" s="341"/>
      <c r="BT10" s="341"/>
      <c r="BU10" s="341"/>
    </row>
    <row r="11" spans="1:73" ht="15" customHeight="1" x14ac:dyDescent="0.4">
      <c r="A11" s="339"/>
      <c r="B11" s="341"/>
      <c r="C11" s="341"/>
      <c r="D11" s="341"/>
      <c r="E11" s="341"/>
      <c r="F11" s="341"/>
      <c r="G11" s="341"/>
      <c r="H11" s="341"/>
      <c r="I11" s="341"/>
      <c r="J11" s="341"/>
      <c r="K11" s="341"/>
      <c r="L11" s="341"/>
      <c r="M11" s="339"/>
      <c r="N11" s="347" t="s">
        <v>330</v>
      </c>
      <c r="R11" s="932" t="s">
        <v>253</v>
      </c>
      <c r="S11" s="932"/>
      <c r="T11" s="932"/>
      <c r="U11" s="932"/>
      <c r="V11" s="933"/>
      <c r="W11" s="933"/>
      <c r="X11" s="933"/>
      <c r="Y11" s="933"/>
      <c r="Z11" s="933"/>
      <c r="AA11" s="933"/>
      <c r="AB11" s="933"/>
      <c r="AC11" s="933"/>
      <c r="AD11" s="933"/>
      <c r="AE11" s="933"/>
      <c r="AF11" s="933"/>
      <c r="AG11" s="933"/>
      <c r="AH11" s="933"/>
      <c r="AI11" s="933"/>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1"/>
      <c r="BO11" s="341"/>
      <c r="BP11" s="341"/>
      <c r="BQ11" s="341"/>
      <c r="BR11" s="341"/>
      <c r="BS11" s="341"/>
      <c r="BT11" s="341"/>
      <c r="BU11" s="341"/>
    </row>
    <row r="12" spans="1:73" ht="15" customHeight="1" x14ac:dyDescent="0.4">
      <c r="A12" s="339"/>
      <c r="B12" s="341"/>
      <c r="C12" s="341"/>
      <c r="D12" s="341"/>
      <c r="E12" s="341"/>
      <c r="F12" s="341"/>
      <c r="G12" s="341"/>
      <c r="H12" s="341"/>
      <c r="I12" s="341"/>
      <c r="J12" s="341"/>
      <c r="K12" s="341"/>
      <c r="L12" s="341"/>
      <c r="M12" s="339"/>
      <c r="R12" s="932"/>
      <c r="S12" s="932"/>
      <c r="T12" s="932"/>
      <c r="U12" s="932"/>
      <c r="V12" s="933"/>
      <c r="W12" s="933"/>
      <c r="X12" s="933"/>
      <c r="Y12" s="933"/>
      <c r="Z12" s="933"/>
      <c r="AA12" s="933"/>
      <c r="AB12" s="933"/>
      <c r="AC12" s="933"/>
      <c r="AD12" s="933"/>
      <c r="AE12" s="933"/>
      <c r="AF12" s="933"/>
      <c r="AG12" s="933"/>
      <c r="AH12" s="933"/>
      <c r="AI12" s="933"/>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1"/>
      <c r="BO12" s="341"/>
      <c r="BP12" s="341"/>
      <c r="BQ12" s="341"/>
      <c r="BR12" s="341"/>
      <c r="BS12" s="341"/>
      <c r="BT12" s="341"/>
      <c r="BU12" s="341"/>
    </row>
    <row r="13" spans="1:73" ht="15" customHeight="1" x14ac:dyDescent="0.4">
      <c r="A13" s="339"/>
      <c r="B13" s="341"/>
      <c r="C13" s="341"/>
      <c r="D13" s="341"/>
      <c r="E13" s="341"/>
      <c r="F13" s="341"/>
      <c r="G13" s="341"/>
      <c r="H13" s="341"/>
      <c r="I13" s="341"/>
      <c r="J13" s="341"/>
      <c r="K13" s="341"/>
      <c r="L13" s="341"/>
      <c r="M13" s="339"/>
      <c r="R13" s="932" t="s">
        <v>331</v>
      </c>
      <c r="S13" s="932"/>
      <c r="T13" s="932"/>
      <c r="U13" s="932"/>
      <c r="V13" s="932"/>
      <c r="W13" s="932"/>
      <c r="X13" s="932"/>
      <c r="Y13" s="933"/>
      <c r="Z13" s="933"/>
      <c r="AA13" s="933"/>
      <c r="AB13" s="933"/>
      <c r="AC13" s="933"/>
      <c r="AD13" s="933"/>
      <c r="AE13" s="933"/>
      <c r="AF13" s="933"/>
      <c r="AG13" s="933"/>
      <c r="AH13" s="933"/>
      <c r="AI13" s="933"/>
      <c r="AN13" s="342"/>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341"/>
      <c r="BO13" s="341"/>
      <c r="BP13" s="341"/>
      <c r="BQ13" s="341"/>
      <c r="BR13" s="341"/>
      <c r="BS13" s="341"/>
      <c r="BT13" s="341"/>
      <c r="BU13" s="341"/>
    </row>
    <row r="14" spans="1:73" ht="15" customHeight="1" x14ac:dyDescent="0.4">
      <c r="B14" s="339"/>
      <c r="C14" s="339"/>
      <c r="E14" s="339"/>
      <c r="F14" s="339"/>
      <c r="G14" s="339"/>
      <c r="H14" s="339"/>
      <c r="I14" s="339"/>
      <c r="J14" s="339"/>
      <c r="K14" s="339"/>
      <c r="L14" s="339"/>
      <c r="M14" s="339"/>
      <c r="R14" s="932"/>
      <c r="S14" s="932"/>
      <c r="T14" s="932"/>
      <c r="U14" s="932"/>
      <c r="V14" s="932"/>
      <c r="W14" s="932"/>
      <c r="X14" s="932"/>
      <c r="Y14" s="933"/>
      <c r="Z14" s="933"/>
      <c r="AA14" s="933"/>
      <c r="AB14" s="933"/>
      <c r="AC14" s="933"/>
      <c r="AD14" s="933"/>
      <c r="AE14" s="933"/>
      <c r="AF14" s="933"/>
      <c r="AG14" s="933"/>
      <c r="AH14" s="933"/>
      <c r="AI14" s="933"/>
      <c r="AN14" s="342"/>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1"/>
      <c r="BO14" s="341"/>
      <c r="BP14" s="341"/>
      <c r="BQ14" s="341"/>
      <c r="BR14" s="341"/>
      <c r="BS14" s="341"/>
      <c r="BT14" s="341"/>
      <c r="BU14" s="341"/>
    </row>
    <row r="15" spans="1:73" ht="15" customHeight="1" x14ac:dyDescent="0.4">
      <c r="B15" s="339"/>
      <c r="C15" s="339"/>
      <c r="D15" s="339" t="s">
        <v>332</v>
      </c>
      <c r="E15" s="339"/>
      <c r="F15" s="339"/>
      <c r="G15" s="339"/>
      <c r="H15" s="339"/>
      <c r="I15" s="339"/>
      <c r="J15" s="339"/>
      <c r="K15" s="339"/>
      <c r="L15" s="339"/>
      <c r="M15" s="339"/>
      <c r="R15" s="328"/>
      <c r="S15" s="328"/>
      <c r="T15" s="328"/>
      <c r="U15" s="328"/>
      <c r="V15" s="328"/>
      <c r="W15" s="328"/>
      <c r="X15" s="328"/>
      <c r="Y15" s="329"/>
      <c r="Z15" s="329"/>
      <c r="AA15" s="329"/>
      <c r="AB15" s="329"/>
      <c r="AC15" s="329"/>
      <c r="AD15" s="329"/>
      <c r="AE15" s="329"/>
      <c r="AF15" s="329"/>
      <c r="AG15" s="329"/>
      <c r="AH15" s="329"/>
      <c r="AI15" s="329"/>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1"/>
      <c r="BO15" s="341"/>
      <c r="BP15" s="341"/>
      <c r="BQ15" s="341"/>
      <c r="BR15" s="341"/>
      <c r="BS15" s="341"/>
      <c r="BT15" s="341"/>
      <c r="BU15" s="341"/>
    </row>
    <row r="16" spans="1:73" ht="15" customHeight="1" x14ac:dyDescent="0.4">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1"/>
      <c r="BO16" s="341"/>
      <c r="BP16" s="341"/>
      <c r="BQ16" s="341"/>
      <c r="BR16" s="341"/>
      <c r="BS16" s="341"/>
      <c r="BT16" s="341"/>
      <c r="BU16" s="341"/>
    </row>
    <row r="17" spans="1:73" s="342" customFormat="1" ht="18" customHeight="1" x14ac:dyDescent="0.4">
      <c r="A17" s="341"/>
      <c r="B17" s="341"/>
      <c r="C17" s="341"/>
      <c r="D17" s="341"/>
      <c r="E17" s="341"/>
      <c r="F17" s="341"/>
      <c r="G17" s="341"/>
      <c r="H17" s="343"/>
      <c r="I17" s="343"/>
      <c r="J17" s="343"/>
      <c r="K17" s="343"/>
      <c r="L17" s="343"/>
      <c r="M17" s="343"/>
      <c r="N17" s="343"/>
      <c r="O17" s="343"/>
      <c r="P17" s="343"/>
      <c r="Q17" s="343"/>
      <c r="R17" s="343"/>
      <c r="S17" s="934" t="s">
        <v>333</v>
      </c>
      <c r="T17" s="935"/>
      <c r="U17" s="935"/>
      <c r="V17" s="935"/>
      <c r="W17" s="935"/>
      <c r="X17" s="935"/>
      <c r="Y17" s="936"/>
      <c r="Z17" s="348"/>
      <c r="AA17" s="349"/>
      <c r="AB17" s="350"/>
      <c r="AC17" s="351"/>
      <c r="AD17" s="349"/>
      <c r="AE17" s="349"/>
      <c r="AF17" s="349"/>
      <c r="AG17" s="349"/>
      <c r="AH17" s="349"/>
      <c r="AI17" s="352"/>
      <c r="AJ17" s="344"/>
      <c r="AK17" s="344"/>
      <c r="AN17" s="353"/>
      <c r="AO17" s="353"/>
      <c r="AP17" s="353"/>
      <c r="AQ17" s="353"/>
      <c r="AR17" s="353"/>
      <c r="AS17" s="353"/>
      <c r="AT17" s="353"/>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row>
    <row r="18" spans="1:73" s="342" customFormat="1" ht="18" customHeight="1" x14ac:dyDescent="0.4">
      <c r="A18" s="890" t="s">
        <v>334</v>
      </c>
      <c r="B18" s="914"/>
      <c r="C18" s="914"/>
      <c r="D18" s="914"/>
      <c r="E18" s="914"/>
      <c r="F18" s="914"/>
      <c r="G18" s="914"/>
      <c r="H18" s="914"/>
      <c r="I18" s="914"/>
      <c r="J18" s="914"/>
      <c r="K18" s="914"/>
      <c r="L18" s="914"/>
      <c r="M18" s="914"/>
      <c r="N18" s="914"/>
      <c r="O18" s="914"/>
      <c r="P18" s="914"/>
      <c r="Q18" s="914"/>
      <c r="R18" s="891"/>
      <c r="S18" s="921" t="s">
        <v>253</v>
      </c>
      <c r="T18" s="922"/>
      <c r="U18" s="925"/>
      <c r="V18" s="925"/>
      <c r="W18" s="925"/>
      <c r="X18" s="925"/>
      <c r="Y18" s="925"/>
      <c r="Z18" s="925"/>
      <c r="AA18" s="925"/>
      <c r="AB18" s="925"/>
      <c r="AC18" s="925"/>
      <c r="AD18" s="925"/>
      <c r="AE18" s="925"/>
      <c r="AF18" s="925"/>
      <c r="AG18" s="925"/>
      <c r="AH18" s="925"/>
      <c r="AI18" s="926"/>
      <c r="AJ18" s="344"/>
      <c r="AK18" s="344"/>
      <c r="AN18" s="353"/>
      <c r="AO18" s="353"/>
      <c r="AP18" s="353"/>
      <c r="AQ18" s="353"/>
      <c r="AR18" s="353"/>
      <c r="AS18" s="353"/>
      <c r="AT18" s="353"/>
      <c r="AU18" s="344"/>
      <c r="AV18" s="344"/>
      <c r="AW18" s="344"/>
      <c r="AX18" s="344"/>
      <c r="AY18" s="354"/>
      <c r="AZ18" s="354"/>
      <c r="BA18" s="344"/>
      <c r="BB18" s="344"/>
      <c r="BC18" s="344"/>
      <c r="BD18" s="344"/>
      <c r="BE18" s="353"/>
      <c r="BF18" s="354"/>
      <c r="BG18" s="344"/>
      <c r="BI18" s="344"/>
      <c r="BK18" s="344"/>
      <c r="BL18" s="344"/>
      <c r="BM18" s="344"/>
      <c r="BN18" s="344"/>
      <c r="BP18" s="344"/>
      <c r="BQ18" s="344"/>
      <c r="BR18" s="344"/>
      <c r="BS18" s="344"/>
      <c r="BT18" s="344"/>
      <c r="BU18" s="344"/>
    </row>
    <row r="19" spans="1:73" s="342" customFormat="1" ht="18" customHeight="1" x14ac:dyDescent="0.4">
      <c r="A19" s="915"/>
      <c r="B19" s="916"/>
      <c r="C19" s="916"/>
      <c r="D19" s="916"/>
      <c r="E19" s="916"/>
      <c r="F19" s="916"/>
      <c r="G19" s="916"/>
      <c r="H19" s="916"/>
      <c r="I19" s="916"/>
      <c r="J19" s="916"/>
      <c r="K19" s="916"/>
      <c r="L19" s="916"/>
      <c r="M19" s="916"/>
      <c r="N19" s="916"/>
      <c r="O19" s="916"/>
      <c r="P19" s="916"/>
      <c r="Q19" s="916"/>
      <c r="R19" s="917"/>
      <c r="S19" s="923"/>
      <c r="T19" s="924"/>
      <c r="U19" s="927"/>
      <c r="V19" s="927"/>
      <c r="W19" s="927"/>
      <c r="X19" s="927"/>
      <c r="Y19" s="927"/>
      <c r="Z19" s="927"/>
      <c r="AA19" s="927"/>
      <c r="AB19" s="927"/>
      <c r="AC19" s="927"/>
      <c r="AD19" s="927"/>
      <c r="AE19" s="927"/>
      <c r="AF19" s="927"/>
      <c r="AG19" s="927"/>
      <c r="AH19" s="927"/>
      <c r="AI19" s="928"/>
      <c r="AJ19" s="344"/>
      <c r="AK19" s="344"/>
      <c r="AN19" s="353"/>
      <c r="AO19" s="353"/>
      <c r="AP19" s="353"/>
      <c r="AQ19" s="353"/>
      <c r="AR19" s="353"/>
      <c r="AS19" s="353"/>
      <c r="AT19" s="353"/>
      <c r="AU19" s="344"/>
      <c r="AV19" s="344"/>
      <c r="AW19" s="344"/>
      <c r="AX19" s="344"/>
      <c r="AY19" s="354"/>
      <c r="AZ19" s="354"/>
      <c r="BA19" s="344"/>
      <c r="BB19" s="344"/>
      <c r="BC19" s="344"/>
      <c r="BD19" s="344"/>
      <c r="BE19" s="354"/>
      <c r="BF19" s="354"/>
      <c r="BG19" s="344"/>
      <c r="BI19" s="344"/>
      <c r="BK19" s="344"/>
      <c r="BL19" s="344"/>
      <c r="BM19" s="344"/>
      <c r="BN19" s="344"/>
      <c r="BO19" s="344"/>
      <c r="BP19" s="344"/>
      <c r="BQ19" s="344"/>
      <c r="BR19" s="344"/>
      <c r="BS19" s="344"/>
      <c r="BT19" s="344"/>
      <c r="BU19" s="344"/>
    </row>
    <row r="20" spans="1:73" s="342" customFormat="1" ht="18" customHeight="1" x14ac:dyDescent="0.4">
      <c r="A20" s="915"/>
      <c r="B20" s="916"/>
      <c r="C20" s="916"/>
      <c r="D20" s="916"/>
      <c r="E20" s="916"/>
      <c r="F20" s="916"/>
      <c r="G20" s="916"/>
      <c r="H20" s="916"/>
      <c r="I20" s="916"/>
      <c r="J20" s="916"/>
      <c r="K20" s="916"/>
      <c r="L20" s="916"/>
      <c r="M20" s="916"/>
      <c r="N20" s="916"/>
      <c r="O20" s="916"/>
      <c r="P20" s="916"/>
      <c r="Q20" s="916"/>
      <c r="R20" s="917"/>
      <c r="S20" s="929" t="s">
        <v>251</v>
      </c>
      <c r="T20" s="930"/>
      <c r="U20" s="930"/>
      <c r="V20" s="930"/>
      <c r="W20" s="930"/>
      <c r="X20" s="930"/>
      <c r="Y20" s="930"/>
      <c r="Z20" s="930"/>
      <c r="AA20" s="930"/>
      <c r="AB20" s="930"/>
      <c r="AC20" s="930"/>
      <c r="AD20" s="930"/>
      <c r="AE20" s="930"/>
      <c r="AF20" s="930"/>
      <c r="AG20" s="930"/>
      <c r="AH20" s="930"/>
      <c r="AI20" s="931"/>
      <c r="AJ20" s="344"/>
      <c r="AK20" s="344"/>
      <c r="AN20" s="353"/>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row>
    <row r="21" spans="1:73" s="342" customFormat="1" ht="18" customHeight="1" x14ac:dyDescent="0.4">
      <c r="A21" s="915"/>
      <c r="B21" s="916"/>
      <c r="C21" s="916"/>
      <c r="D21" s="916"/>
      <c r="E21" s="916"/>
      <c r="F21" s="916"/>
      <c r="G21" s="916"/>
      <c r="H21" s="916"/>
      <c r="I21" s="916"/>
      <c r="J21" s="916"/>
      <c r="K21" s="916"/>
      <c r="L21" s="916"/>
      <c r="M21" s="916"/>
      <c r="N21" s="916"/>
      <c r="O21" s="916"/>
      <c r="P21" s="916"/>
      <c r="Q21" s="916"/>
      <c r="R21" s="917"/>
      <c r="S21" s="905"/>
      <c r="T21" s="906"/>
      <c r="U21" s="906"/>
      <c r="V21" s="906"/>
      <c r="W21" s="906"/>
      <c r="X21" s="906"/>
      <c r="Y21" s="906"/>
      <c r="Z21" s="906"/>
      <c r="AA21" s="906"/>
      <c r="AB21" s="906"/>
      <c r="AC21" s="906"/>
      <c r="AD21" s="906"/>
      <c r="AE21" s="906"/>
      <c r="AF21" s="906"/>
      <c r="AG21" s="906"/>
      <c r="AH21" s="906"/>
      <c r="AI21" s="907"/>
      <c r="AJ21" s="344"/>
      <c r="AK21" s="344"/>
      <c r="AN21" s="353"/>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row>
    <row r="22" spans="1:73" s="342" customFormat="1" ht="18" customHeight="1" x14ac:dyDescent="0.4">
      <c r="A22" s="918"/>
      <c r="B22" s="919"/>
      <c r="C22" s="919"/>
      <c r="D22" s="919"/>
      <c r="E22" s="919"/>
      <c r="F22" s="919"/>
      <c r="G22" s="919"/>
      <c r="H22" s="919"/>
      <c r="I22" s="919"/>
      <c r="J22" s="919"/>
      <c r="K22" s="919"/>
      <c r="L22" s="919"/>
      <c r="M22" s="919"/>
      <c r="N22" s="919"/>
      <c r="O22" s="919"/>
      <c r="P22" s="919"/>
      <c r="Q22" s="919"/>
      <c r="R22" s="920"/>
      <c r="S22" s="908"/>
      <c r="T22" s="909"/>
      <c r="U22" s="909"/>
      <c r="V22" s="909"/>
      <c r="W22" s="909"/>
      <c r="X22" s="909"/>
      <c r="Y22" s="909"/>
      <c r="Z22" s="909"/>
      <c r="AA22" s="909"/>
      <c r="AB22" s="909"/>
      <c r="AC22" s="909"/>
      <c r="AD22" s="909"/>
      <c r="AE22" s="909"/>
      <c r="AF22" s="909"/>
      <c r="AG22" s="909"/>
      <c r="AH22" s="909"/>
      <c r="AI22" s="910"/>
      <c r="AN22" s="353"/>
      <c r="AO22" s="353"/>
    </row>
    <row r="23" spans="1:73" s="342" customFormat="1" ht="18" customHeight="1" x14ac:dyDescent="0.4">
      <c r="A23" s="900" t="s">
        <v>335</v>
      </c>
      <c r="B23" s="901"/>
      <c r="C23" s="901"/>
      <c r="D23" s="901"/>
      <c r="E23" s="901"/>
      <c r="F23" s="901"/>
      <c r="G23" s="901"/>
      <c r="H23" s="901"/>
      <c r="I23" s="901"/>
      <c r="J23" s="901"/>
      <c r="K23" s="901"/>
      <c r="L23" s="901"/>
      <c r="M23" s="901"/>
      <c r="N23" s="901"/>
      <c r="O23" s="901"/>
      <c r="P23" s="901"/>
      <c r="Q23" s="901"/>
      <c r="R23" s="902"/>
      <c r="S23" s="911"/>
      <c r="T23" s="912"/>
      <c r="U23" s="912"/>
      <c r="V23" s="912"/>
      <c r="W23" s="912"/>
      <c r="X23" s="912"/>
      <c r="Y23" s="912"/>
      <c r="Z23" s="912"/>
      <c r="AA23" s="912"/>
      <c r="AB23" s="912"/>
      <c r="AC23" s="912"/>
      <c r="AD23" s="912"/>
      <c r="AE23" s="912"/>
      <c r="AF23" s="912"/>
      <c r="AG23" s="912"/>
      <c r="AH23" s="912"/>
      <c r="AI23" s="913"/>
      <c r="AN23" s="353"/>
      <c r="AO23" s="353"/>
    </row>
    <row r="24" spans="1:73" s="342" customFormat="1" ht="18" customHeight="1" x14ac:dyDescent="0.4">
      <c r="A24" s="900" t="s">
        <v>336</v>
      </c>
      <c r="B24" s="901"/>
      <c r="C24" s="901"/>
      <c r="D24" s="901"/>
      <c r="E24" s="901"/>
      <c r="F24" s="901"/>
      <c r="G24" s="901"/>
      <c r="H24" s="901"/>
      <c r="I24" s="901"/>
      <c r="J24" s="901"/>
      <c r="K24" s="901"/>
      <c r="L24" s="901"/>
      <c r="M24" s="901"/>
      <c r="N24" s="901"/>
      <c r="O24" s="901"/>
      <c r="P24" s="901"/>
      <c r="Q24" s="901"/>
      <c r="R24" s="902"/>
      <c r="S24" s="900"/>
      <c r="T24" s="901"/>
      <c r="U24" s="901"/>
      <c r="V24" s="901"/>
      <c r="W24" s="901"/>
      <c r="X24" s="355" t="s">
        <v>337</v>
      </c>
      <c r="Y24" s="901"/>
      <c r="Z24" s="901"/>
      <c r="AA24" s="901"/>
      <c r="AB24" s="355" t="s">
        <v>338</v>
      </c>
      <c r="AC24" s="901"/>
      <c r="AD24" s="901"/>
      <c r="AE24" s="901"/>
      <c r="AF24" s="355" t="s">
        <v>339</v>
      </c>
      <c r="AG24" s="901"/>
      <c r="AH24" s="901"/>
      <c r="AI24" s="902"/>
      <c r="AN24" s="353"/>
      <c r="AO24" s="353"/>
    </row>
    <row r="25" spans="1:73" s="342" customFormat="1" ht="18" customHeight="1" x14ac:dyDescent="0.4">
      <c r="A25" s="900" t="s">
        <v>340</v>
      </c>
      <c r="B25" s="901"/>
      <c r="C25" s="901"/>
      <c r="D25" s="901"/>
      <c r="E25" s="901"/>
      <c r="F25" s="901"/>
      <c r="G25" s="901"/>
      <c r="H25" s="901"/>
      <c r="I25" s="901"/>
      <c r="J25" s="901"/>
      <c r="K25" s="901"/>
      <c r="L25" s="901"/>
      <c r="M25" s="901"/>
      <c r="N25" s="901"/>
      <c r="O25" s="901"/>
      <c r="P25" s="901"/>
      <c r="Q25" s="901"/>
      <c r="R25" s="902"/>
      <c r="S25" s="900" t="s">
        <v>341</v>
      </c>
      <c r="T25" s="901"/>
      <c r="U25" s="901"/>
      <c r="V25" s="901"/>
      <c r="W25" s="901"/>
      <c r="X25" s="901"/>
      <c r="Y25" s="901"/>
      <c r="Z25" s="901"/>
      <c r="AA25" s="901"/>
      <c r="AB25" s="901"/>
      <c r="AC25" s="901"/>
      <c r="AD25" s="901"/>
      <c r="AE25" s="901"/>
      <c r="AF25" s="901"/>
      <c r="AG25" s="901"/>
      <c r="AH25" s="901"/>
      <c r="AI25" s="902"/>
      <c r="AN25" s="353"/>
      <c r="AO25" s="353"/>
    </row>
    <row r="26" spans="1:73" s="342" customFormat="1" ht="18" customHeight="1" x14ac:dyDescent="0.4">
      <c r="A26" s="890"/>
      <c r="B26" s="891"/>
      <c r="C26" s="356" t="s">
        <v>342</v>
      </c>
      <c r="D26" s="357"/>
      <c r="E26" s="357"/>
      <c r="F26" s="357"/>
      <c r="G26" s="357"/>
      <c r="H26" s="357"/>
      <c r="I26" s="357"/>
      <c r="J26" s="357"/>
      <c r="K26" s="357"/>
      <c r="L26" s="357"/>
      <c r="M26" s="357"/>
      <c r="N26" s="357"/>
      <c r="O26" s="358"/>
      <c r="P26" s="359"/>
      <c r="Q26" s="359"/>
      <c r="R26" s="360"/>
      <c r="S26" s="361" t="s">
        <v>343</v>
      </c>
      <c r="T26" s="359"/>
      <c r="U26" s="359"/>
      <c r="V26" s="359"/>
      <c r="W26" s="359"/>
      <c r="X26" s="359"/>
      <c r="Y26" s="359"/>
      <c r="Z26" s="359"/>
      <c r="AA26" s="359"/>
      <c r="AB26" s="359"/>
      <c r="AC26" s="359"/>
      <c r="AD26" s="359"/>
      <c r="AE26" s="359"/>
      <c r="AF26" s="359"/>
      <c r="AG26" s="359"/>
      <c r="AH26" s="359"/>
      <c r="AI26" s="360"/>
      <c r="AN26" s="353"/>
      <c r="AO26" s="353"/>
    </row>
    <row r="27" spans="1:73" s="342" customFormat="1" ht="18" customHeight="1" x14ac:dyDescent="0.4">
      <c r="A27" s="890"/>
      <c r="B27" s="891"/>
      <c r="C27" s="362" t="s">
        <v>344</v>
      </c>
      <c r="D27" s="355"/>
      <c r="E27" s="355"/>
      <c r="F27" s="355"/>
      <c r="G27" s="355"/>
      <c r="H27" s="355"/>
      <c r="I27" s="355"/>
      <c r="J27" s="355"/>
      <c r="K27" s="355"/>
      <c r="L27" s="355"/>
      <c r="M27" s="355"/>
      <c r="N27" s="355"/>
      <c r="O27" s="355"/>
      <c r="P27" s="355"/>
      <c r="Q27" s="359"/>
      <c r="R27" s="360"/>
      <c r="S27" s="892"/>
      <c r="T27" s="886"/>
      <c r="U27" s="886"/>
      <c r="V27" s="886"/>
      <c r="W27" s="886"/>
      <c r="X27" s="886"/>
      <c r="Y27" s="886"/>
      <c r="Z27" s="886"/>
      <c r="AA27" s="886"/>
      <c r="AB27" s="886"/>
      <c r="AC27" s="886"/>
      <c r="AD27" s="886"/>
      <c r="AE27" s="886"/>
      <c r="AF27" s="886"/>
      <c r="AG27" s="886"/>
      <c r="AH27" s="886"/>
      <c r="AI27" s="893"/>
      <c r="AN27" s="353"/>
      <c r="AO27" s="353"/>
    </row>
    <row r="28" spans="1:73" s="342" customFormat="1" ht="18" customHeight="1" x14ac:dyDescent="0.4">
      <c r="A28" s="890"/>
      <c r="B28" s="891"/>
      <c r="C28" s="362" t="s">
        <v>345</v>
      </c>
      <c r="D28" s="355"/>
      <c r="E28" s="355"/>
      <c r="F28" s="355"/>
      <c r="G28" s="355"/>
      <c r="H28" s="355"/>
      <c r="I28" s="355"/>
      <c r="J28" s="355"/>
      <c r="K28" s="355"/>
      <c r="L28" s="355"/>
      <c r="M28" s="355"/>
      <c r="N28" s="355"/>
      <c r="O28" s="355"/>
      <c r="P28" s="355"/>
      <c r="Q28" s="355"/>
      <c r="R28" s="363"/>
      <c r="S28" s="892"/>
      <c r="T28" s="886"/>
      <c r="U28" s="886"/>
      <c r="V28" s="886"/>
      <c r="W28" s="886"/>
      <c r="X28" s="886"/>
      <c r="Y28" s="886"/>
      <c r="Z28" s="886"/>
      <c r="AA28" s="886"/>
      <c r="AB28" s="886"/>
      <c r="AC28" s="886"/>
      <c r="AD28" s="886"/>
      <c r="AE28" s="886"/>
      <c r="AF28" s="886"/>
      <c r="AG28" s="886"/>
      <c r="AH28" s="886"/>
      <c r="AI28" s="893"/>
      <c r="AN28" s="353"/>
      <c r="AO28" s="353"/>
    </row>
    <row r="29" spans="1:73" s="342" customFormat="1" ht="18" customHeight="1" x14ac:dyDescent="0.4">
      <c r="A29" s="890"/>
      <c r="B29" s="891"/>
      <c r="C29" s="356" t="s">
        <v>346</v>
      </c>
      <c r="D29" s="357"/>
      <c r="E29" s="357"/>
      <c r="F29" s="357"/>
      <c r="G29" s="357"/>
      <c r="H29" s="357"/>
      <c r="I29" s="357"/>
      <c r="J29" s="357"/>
      <c r="K29" s="357"/>
      <c r="L29" s="357"/>
      <c r="M29" s="357"/>
      <c r="N29" s="357"/>
      <c r="O29" s="357"/>
      <c r="P29" s="357"/>
      <c r="Q29" s="357"/>
      <c r="R29" s="364"/>
      <c r="S29" s="892"/>
      <c r="T29" s="886"/>
      <c r="U29" s="886"/>
      <c r="V29" s="886"/>
      <c r="W29" s="886"/>
      <c r="X29" s="886"/>
      <c r="Y29" s="886"/>
      <c r="Z29" s="886"/>
      <c r="AA29" s="886"/>
      <c r="AB29" s="886"/>
      <c r="AC29" s="886"/>
      <c r="AD29" s="886"/>
      <c r="AE29" s="886"/>
      <c r="AF29" s="886"/>
      <c r="AG29" s="886"/>
      <c r="AH29" s="886"/>
      <c r="AI29" s="893"/>
      <c r="AN29" s="353"/>
      <c r="AO29" s="353"/>
    </row>
    <row r="30" spans="1:73" s="342" customFormat="1" ht="18.75" customHeight="1" x14ac:dyDescent="0.4">
      <c r="A30" s="903"/>
      <c r="B30" s="904"/>
      <c r="C30" s="365" t="s">
        <v>347</v>
      </c>
      <c r="D30" s="366"/>
      <c r="E30" s="366"/>
      <c r="F30" s="366"/>
      <c r="G30" s="366"/>
      <c r="H30" s="366"/>
      <c r="I30" s="366"/>
      <c r="J30" s="366"/>
      <c r="K30" s="366"/>
      <c r="L30" s="366"/>
      <c r="M30" s="366"/>
      <c r="N30" s="366"/>
      <c r="O30" s="366"/>
      <c r="P30" s="366"/>
      <c r="Q30" s="367"/>
      <c r="R30" s="368"/>
      <c r="S30" s="892"/>
      <c r="T30" s="886"/>
      <c r="U30" s="886"/>
      <c r="V30" s="886"/>
      <c r="W30" s="886"/>
      <c r="X30" s="886"/>
      <c r="Y30" s="886"/>
      <c r="Z30" s="886"/>
      <c r="AA30" s="886"/>
      <c r="AB30" s="886"/>
      <c r="AC30" s="886"/>
      <c r="AD30" s="886"/>
      <c r="AE30" s="886"/>
      <c r="AF30" s="886"/>
      <c r="AG30" s="886"/>
      <c r="AH30" s="886"/>
      <c r="AI30" s="893"/>
      <c r="AN30" s="353"/>
      <c r="AO30" s="353"/>
    </row>
    <row r="31" spans="1:73" s="342" customFormat="1" ht="18" customHeight="1" x14ac:dyDescent="0.4">
      <c r="A31" s="890"/>
      <c r="B31" s="891"/>
      <c r="C31" s="369" t="s">
        <v>348</v>
      </c>
      <c r="D31" s="355"/>
      <c r="E31" s="355"/>
      <c r="F31" s="355"/>
      <c r="G31" s="355"/>
      <c r="H31" s="355"/>
      <c r="I31" s="366"/>
      <c r="J31" s="355"/>
      <c r="K31" s="355"/>
      <c r="L31" s="355"/>
      <c r="M31" s="355"/>
      <c r="N31" s="355"/>
      <c r="O31" s="355"/>
      <c r="P31" s="355"/>
      <c r="Q31" s="359"/>
      <c r="R31" s="360"/>
      <c r="S31" s="892"/>
      <c r="T31" s="886"/>
      <c r="U31" s="886"/>
      <c r="V31" s="886"/>
      <c r="W31" s="886"/>
      <c r="X31" s="886"/>
      <c r="Y31" s="886"/>
      <c r="Z31" s="886"/>
      <c r="AA31" s="886"/>
      <c r="AB31" s="886"/>
      <c r="AC31" s="886"/>
      <c r="AD31" s="886"/>
      <c r="AE31" s="886"/>
      <c r="AF31" s="886"/>
      <c r="AG31" s="886"/>
      <c r="AH31" s="886"/>
      <c r="AI31" s="893"/>
      <c r="AN31" s="353"/>
      <c r="AO31" s="353"/>
    </row>
    <row r="32" spans="1:73" s="342" customFormat="1" ht="18" customHeight="1" x14ac:dyDescent="0.4">
      <c r="A32" s="890"/>
      <c r="B32" s="891"/>
      <c r="C32" s="887" t="s">
        <v>349</v>
      </c>
      <c r="D32" s="888"/>
      <c r="E32" s="888"/>
      <c r="F32" s="888"/>
      <c r="G32" s="888"/>
      <c r="H32" s="888"/>
      <c r="I32" s="888"/>
      <c r="J32" s="888"/>
      <c r="K32" s="888"/>
      <c r="L32" s="888"/>
      <c r="M32" s="888"/>
      <c r="N32" s="888"/>
      <c r="O32" s="888"/>
      <c r="P32" s="888"/>
      <c r="Q32" s="888"/>
      <c r="R32" s="889"/>
      <c r="S32" s="894"/>
      <c r="T32" s="895"/>
      <c r="U32" s="895"/>
      <c r="V32" s="895"/>
      <c r="W32" s="895"/>
      <c r="X32" s="895"/>
      <c r="Y32" s="895"/>
      <c r="Z32" s="895"/>
      <c r="AA32" s="895"/>
      <c r="AB32" s="895"/>
      <c r="AC32" s="895"/>
      <c r="AD32" s="895"/>
      <c r="AE32" s="895"/>
      <c r="AF32" s="895"/>
      <c r="AG32" s="895"/>
      <c r="AH32" s="895"/>
      <c r="AI32" s="896"/>
      <c r="AN32" s="353"/>
      <c r="AO32" s="353"/>
    </row>
    <row r="33" spans="1:73" s="342" customFormat="1" ht="18" customHeight="1" x14ac:dyDescent="0.4">
      <c r="A33" s="890"/>
      <c r="B33" s="891"/>
      <c r="C33" s="362" t="s">
        <v>350</v>
      </c>
      <c r="D33" s="355"/>
      <c r="E33" s="355"/>
      <c r="F33" s="355"/>
      <c r="G33" s="355"/>
      <c r="H33" s="355"/>
      <c r="I33" s="355"/>
      <c r="J33" s="355"/>
      <c r="K33" s="355"/>
      <c r="L33" s="355"/>
      <c r="M33" s="355"/>
      <c r="N33" s="355"/>
      <c r="O33" s="355"/>
      <c r="P33" s="355"/>
      <c r="Q33" s="359"/>
      <c r="R33" s="360"/>
      <c r="S33" s="361" t="s">
        <v>351</v>
      </c>
      <c r="T33" s="370"/>
      <c r="U33" s="370"/>
      <c r="V33" s="370"/>
      <c r="W33" s="370"/>
      <c r="X33" s="370"/>
      <c r="Y33" s="370"/>
      <c r="Z33" s="370"/>
      <c r="AA33" s="370"/>
      <c r="AB33" s="370"/>
      <c r="AC33" s="370"/>
      <c r="AD33" s="370"/>
      <c r="AE33" s="370"/>
      <c r="AF33" s="370"/>
      <c r="AG33" s="370"/>
      <c r="AH33" s="370"/>
      <c r="AI33" s="371"/>
      <c r="AN33" s="353"/>
      <c r="AO33" s="353"/>
    </row>
    <row r="34" spans="1:73" s="342" customFormat="1" ht="18" customHeight="1" x14ac:dyDescent="0.4">
      <c r="A34" s="890"/>
      <c r="B34" s="891"/>
      <c r="C34" s="362" t="s">
        <v>352</v>
      </c>
      <c r="D34" s="355"/>
      <c r="E34" s="355"/>
      <c r="F34" s="355"/>
      <c r="G34" s="355"/>
      <c r="H34" s="355"/>
      <c r="I34" s="355"/>
      <c r="J34" s="355"/>
      <c r="K34" s="355"/>
      <c r="L34" s="355"/>
      <c r="M34" s="355"/>
      <c r="N34" s="355"/>
      <c r="O34" s="355"/>
      <c r="P34" s="355"/>
      <c r="Q34" s="355"/>
      <c r="R34" s="363"/>
      <c r="S34" s="892"/>
      <c r="T34" s="886"/>
      <c r="U34" s="886"/>
      <c r="V34" s="886"/>
      <c r="W34" s="886"/>
      <c r="X34" s="886"/>
      <c r="Y34" s="886"/>
      <c r="Z34" s="886"/>
      <c r="AA34" s="886"/>
      <c r="AB34" s="886"/>
      <c r="AC34" s="886"/>
      <c r="AD34" s="886"/>
      <c r="AE34" s="886"/>
      <c r="AF34" s="886"/>
      <c r="AG34" s="886"/>
      <c r="AH34" s="886"/>
      <c r="AI34" s="893"/>
      <c r="AN34" s="353"/>
      <c r="AO34" s="353"/>
    </row>
    <row r="35" spans="1:73" s="342" customFormat="1" ht="18" customHeight="1" x14ac:dyDescent="0.4">
      <c r="A35" s="890"/>
      <c r="B35" s="891"/>
      <c r="C35" s="356" t="s">
        <v>353</v>
      </c>
      <c r="D35" s="357"/>
      <c r="E35" s="357"/>
      <c r="F35" s="357"/>
      <c r="G35" s="357"/>
      <c r="H35" s="357"/>
      <c r="I35" s="357"/>
      <c r="J35" s="357"/>
      <c r="K35" s="357"/>
      <c r="L35" s="357"/>
      <c r="M35" s="357"/>
      <c r="N35" s="357"/>
      <c r="O35" s="357"/>
      <c r="P35" s="357"/>
      <c r="Q35" s="359"/>
      <c r="R35" s="360"/>
      <c r="S35" s="892"/>
      <c r="T35" s="886"/>
      <c r="U35" s="886"/>
      <c r="V35" s="886"/>
      <c r="W35" s="886"/>
      <c r="X35" s="886"/>
      <c r="Y35" s="886"/>
      <c r="Z35" s="886"/>
      <c r="AA35" s="886"/>
      <c r="AB35" s="886"/>
      <c r="AC35" s="886"/>
      <c r="AD35" s="886"/>
      <c r="AE35" s="886"/>
      <c r="AF35" s="886"/>
      <c r="AG35" s="886"/>
      <c r="AH35" s="886"/>
      <c r="AI35" s="893"/>
      <c r="AN35" s="353"/>
      <c r="AO35" s="353"/>
    </row>
    <row r="36" spans="1:73" s="342" customFormat="1" ht="18" customHeight="1" x14ac:dyDescent="0.4">
      <c r="A36" s="890"/>
      <c r="B36" s="891"/>
      <c r="C36" s="897" t="s">
        <v>354</v>
      </c>
      <c r="D36" s="898"/>
      <c r="E36" s="898"/>
      <c r="F36" s="898"/>
      <c r="G36" s="898"/>
      <c r="H36" s="898"/>
      <c r="I36" s="898"/>
      <c r="J36" s="898"/>
      <c r="K36" s="898"/>
      <c r="L36" s="898"/>
      <c r="M36" s="898"/>
      <c r="N36" s="898"/>
      <c r="O36" s="898"/>
      <c r="P36" s="898"/>
      <c r="Q36" s="898"/>
      <c r="R36" s="899"/>
      <c r="S36" s="892"/>
      <c r="T36" s="886"/>
      <c r="U36" s="886"/>
      <c r="V36" s="886"/>
      <c r="W36" s="886"/>
      <c r="X36" s="886"/>
      <c r="Y36" s="886"/>
      <c r="Z36" s="886"/>
      <c r="AA36" s="886"/>
      <c r="AB36" s="886"/>
      <c r="AC36" s="886"/>
      <c r="AD36" s="886"/>
      <c r="AE36" s="886"/>
      <c r="AF36" s="886"/>
      <c r="AG36" s="886"/>
      <c r="AH36" s="886"/>
      <c r="AI36" s="893"/>
      <c r="AN36" s="353"/>
      <c r="AO36" s="353"/>
    </row>
    <row r="37" spans="1:73" s="342" customFormat="1" ht="18" customHeight="1" x14ac:dyDescent="0.4">
      <c r="A37" s="890"/>
      <c r="B37" s="891"/>
      <c r="C37" s="362" t="s">
        <v>355</v>
      </c>
      <c r="D37" s="355"/>
      <c r="E37" s="355"/>
      <c r="F37" s="355"/>
      <c r="G37" s="355"/>
      <c r="H37" s="355"/>
      <c r="I37" s="355"/>
      <c r="J37" s="355"/>
      <c r="K37" s="355"/>
      <c r="L37" s="355"/>
      <c r="M37" s="355"/>
      <c r="N37" s="355"/>
      <c r="O37" s="355"/>
      <c r="P37" s="355"/>
      <c r="Q37" s="355"/>
      <c r="R37" s="363"/>
      <c r="S37" s="892"/>
      <c r="T37" s="886"/>
      <c r="U37" s="886"/>
      <c r="V37" s="886"/>
      <c r="W37" s="886"/>
      <c r="X37" s="886"/>
      <c r="Y37" s="886"/>
      <c r="Z37" s="886"/>
      <c r="AA37" s="886"/>
      <c r="AB37" s="886"/>
      <c r="AC37" s="886"/>
      <c r="AD37" s="886"/>
      <c r="AE37" s="886"/>
      <c r="AF37" s="886"/>
      <c r="AG37" s="886"/>
      <c r="AH37" s="886"/>
      <c r="AI37" s="893"/>
      <c r="AN37" s="353"/>
      <c r="AO37" s="353"/>
    </row>
    <row r="38" spans="1:73" s="342" customFormat="1" ht="18" customHeight="1" x14ac:dyDescent="0.4">
      <c r="A38" s="372"/>
      <c r="B38" s="373"/>
      <c r="C38" s="374" t="s">
        <v>356</v>
      </c>
      <c r="D38" s="375"/>
      <c r="E38" s="375"/>
      <c r="F38" s="375"/>
      <c r="G38" s="375"/>
      <c r="H38" s="375"/>
      <c r="I38" s="375"/>
      <c r="J38" s="375"/>
      <c r="K38" s="375"/>
      <c r="L38" s="375"/>
      <c r="M38" s="375"/>
      <c r="N38" s="375"/>
      <c r="O38" s="375"/>
      <c r="P38" s="375"/>
      <c r="Q38" s="355"/>
      <c r="R38" s="363"/>
      <c r="S38" s="894"/>
      <c r="T38" s="895"/>
      <c r="U38" s="895"/>
      <c r="V38" s="895"/>
      <c r="W38" s="895"/>
      <c r="X38" s="895"/>
      <c r="Y38" s="895"/>
      <c r="Z38" s="895"/>
      <c r="AA38" s="895"/>
      <c r="AB38" s="895"/>
      <c r="AC38" s="895"/>
      <c r="AD38" s="895"/>
      <c r="AE38" s="895"/>
      <c r="AF38" s="895"/>
      <c r="AG38" s="895"/>
      <c r="AH38" s="895"/>
      <c r="AI38" s="896"/>
      <c r="AN38" s="353"/>
      <c r="AO38" s="353"/>
    </row>
    <row r="39" spans="1:73" s="342" customFormat="1" ht="15" customHeight="1" x14ac:dyDescent="0.4">
      <c r="A39" s="884" t="s">
        <v>226</v>
      </c>
      <c r="B39" s="884"/>
      <c r="C39" s="885" t="s">
        <v>357</v>
      </c>
      <c r="D39" s="885"/>
      <c r="E39" s="885"/>
      <c r="F39" s="885"/>
      <c r="G39" s="885"/>
      <c r="H39" s="885"/>
      <c r="I39" s="885"/>
      <c r="J39" s="885"/>
      <c r="K39" s="885"/>
      <c r="L39" s="885"/>
      <c r="M39" s="885"/>
      <c r="N39" s="885"/>
      <c r="O39" s="885"/>
      <c r="P39" s="885"/>
      <c r="Q39" s="885"/>
      <c r="R39" s="885"/>
      <c r="S39" s="885"/>
      <c r="T39" s="885"/>
      <c r="U39" s="885"/>
      <c r="V39" s="885"/>
      <c r="W39" s="885"/>
      <c r="X39" s="885"/>
      <c r="Y39" s="885"/>
      <c r="Z39" s="885"/>
      <c r="AA39" s="885"/>
      <c r="AB39" s="885"/>
      <c r="AC39" s="885"/>
      <c r="AD39" s="885"/>
      <c r="AE39" s="885"/>
      <c r="AF39" s="885"/>
      <c r="AG39" s="885"/>
      <c r="AH39" s="885"/>
      <c r="AI39" s="885"/>
      <c r="AN39" s="353"/>
      <c r="AO39" s="353"/>
    </row>
    <row r="40" spans="1:73" s="342" customFormat="1" ht="14.25" customHeight="1" x14ac:dyDescent="0.4">
      <c r="A40" s="376"/>
      <c r="B40" s="357"/>
      <c r="C40" s="886"/>
      <c r="D40" s="886"/>
      <c r="E40" s="886"/>
      <c r="F40" s="886"/>
      <c r="G40" s="886"/>
      <c r="H40" s="886"/>
      <c r="I40" s="886"/>
      <c r="J40" s="886"/>
      <c r="K40" s="886"/>
      <c r="L40" s="886"/>
      <c r="M40" s="886"/>
      <c r="N40" s="886"/>
      <c r="O40" s="886"/>
      <c r="P40" s="886"/>
      <c r="Q40" s="886"/>
      <c r="R40" s="886"/>
      <c r="S40" s="886"/>
      <c r="T40" s="886"/>
      <c r="U40" s="886"/>
      <c r="V40" s="886"/>
      <c r="W40" s="886"/>
      <c r="X40" s="886"/>
      <c r="Y40" s="886"/>
      <c r="Z40" s="886"/>
      <c r="AA40" s="886"/>
      <c r="AB40" s="886"/>
      <c r="AC40" s="886"/>
      <c r="AD40" s="886"/>
      <c r="AE40" s="886"/>
      <c r="AF40" s="886"/>
      <c r="AG40" s="886"/>
      <c r="AH40" s="886"/>
      <c r="AI40" s="886"/>
      <c r="AN40" s="353"/>
      <c r="AO40" s="353"/>
    </row>
    <row r="41" spans="1:73" s="342" customFormat="1" ht="14.25" customHeight="1" x14ac:dyDescent="0.4">
      <c r="A41" s="357"/>
      <c r="B41" s="357"/>
      <c r="C41" s="886"/>
      <c r="D41" s="886"/>
      <c r="E41" s="886"/>
      <c r="F41" s="886"/>
      <c r="G41" s="886"/>
      <c r="H41" s="886"/>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6"/>
      <c r="AH41" s="886"/>
      <c r="AI41" s="886"/>
      <c r="AN41" s="353"/>
      <c r="AO41" s="353"/>
    </row>
    <row r="42" spans="1:73" s="342" customFormat="1" ht="14.25" customHeight="1" x14ac:dyDescent="0.4">
      <c r="A42" s="357"/>
      <c r="B42" s="377"/>
      <c r="C42" s="886"/>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N42" s="353"/>
      <c r="AO42" s="353"/>
      <c r="AQ42" s="378"/>
      <c r="AR42" s="378"/>
      <c r="AS42" s="378"/>
      <c r="AT42" s="378"/>
      <c r="AU42" s="378"/>
      <c r="AV42" s="378"/>
      <c r="AW42" s="378"/>
      <c r="AX42" s="378"/>
      <c r="AY42" s="378"/>
      <c r="AZ42" s="378"/>
      <c r="BA42" s="378"/>
      <c r="BB42" s="378"/>
      <c r="BC42" s="378"/>
    </row>
    <row r="43" spans="1:73" s="342" customFormat="1" ht="14.25" customHeight="1" x14ac:dyDescent="0.4">
      <c r="A43" s="357"/>
      <c r="B43" s="357"/>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N43" s="378"/>
      <c r="AO43" s="379"/>
      <c r="AP43" s="379"/>
      <c r="AQ43" s="379"/>
      <c r="AR43" s="379"/>
      <c r="AS43" s="379"/>
      <c r="AT43" s="379"/>
      <c r="AU43" s="379"/>
      <c r="AV43" s="353"/>
    </row>
    <row r="44" spans="1:73" s="342" customFormat="1" ht="14.25" customHeight="1" x14ac:dyDescent="0.4">
      <c r="A44" s="380"/>
      <c r="B44" s="358"/>
      <c r="C44" s="886"/>
      <c r="D44" s="886"/>
      <c r="E44" s="886"/>
      <c r="F44" s="886"/>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AO44" s="381"/>
      <c r="AP44" s="381"/>
      <c r="AQ44" s="381"/>
      <c r="AR44" s="381"/>
      <c r="AS44" s="381"/>
      <c r="AT44" s="381"/>
      <c r="AU44" s="353"/>
      <c r="AV44" s="353"/>
    </row>
    <row r="45" spans="1:73" s="342" customFormat="1" ht="14.25" customHeight="1" x14ac:dyDescent="0.4">
      <c r="A45" s="358"/>
      <c r="B45" s="358"/>
      <c r="C45" s="886"/>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row>
    <row r="46" spans="1:73" ht="14.25" customHeight="1" x14ac:dyDescent="0.4">
      <c r="A46" s="342"/>
      <c r="B46" s="342"/>
      <c r="C46" s="886"/>
      <c r="D46" s="886"/>
      <c r="E46" s="886"/>
      <c r="F46" s="886"/>
      <c r="G46" s="886"/>
      <c r="H46" s="886"/>
      <c r="I46" s="886"/>
      <c r="J46" s="886"/>
      <c r="K46" s="886"/>
      <c r="L46" s="886"/>
      <c r="M46" s="886"/>
      <c r="N46" s="886"/>
      <c r="O46" s="886"/>
      <c r="P46" s="886"/>
      <c r="Q46" s="886"/>
      <c r="R46" s="886"/>
      <c r="S46" s="886"/>
      <c r="T46" s="886"/>
      <c r="U46" s="886"/>
      <c r="V46" s="886"/>
      <c r="W46" s="886"/>
      <c r="X46" s="886"/>
      <c r="Y46" s="886"/>
      <c r="Z46" s="886"/>
      <c r="AA46" s="886"/>
      <c r="AB46" s="886"/>
      <c r="AC46" s="886"/>
      <c r="AD46" s="886"/>
      <c r="AE46" s="886"/>
      <c r="AF46" s="886"/>
      <c r="AG46" s="886"/>
      <c r="AH46" s="886"/>
      <c r="AI46" s="886"/>
      <c r="AJ46" s="342"/>
      <c r="AK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row>
    <row r="47" spans="1:73" ht="14.25" customHeight="1" x14ac:dyDescent="0.4">
      <c r="A47" s="342"/>
      <c r="B47" s="342"/>
      <c r="C47" s="886"/>
      <c r="D47" s="886"/>
      <c r="E47" s="886"/>
      <c r="F47" s="886"/>
      <c r="G47" s="886"/>
      <c r="H47" s="886"/>
      <c r="I47" s="886"/>
      <c r="J47" s="886"/>
      <c r="K47" s="886"/>
      <c r="L47" s="886"/>
      <c r="M47" s="886"/>
      <c r="N47" s="886"/>
      <c r="O47" s="886"/>
      <c r="P47" s="886"/>
      <c r="Q47" s="886"/>
      <c r="R47" s="886"/>
      <c r="S47" s="886"/>
      <c r="T47" s="886"/>
      <c r="U47" s="886"/>
      <c r="V47" s="886"/>
      <c r="W47" s="886"/>
      <c r="X47" s="886"/>
      <c r="Y47" s="886"/>
      <c r="Z47" s="886"/>
      <c r="AA47" s="886"/>
      <c r="AB47" s="886"/>
      <c r="AC47" s="886"/>
      <c r="AD47" s="886"/>
      <c r="AE47" s="886"/>
      <c r="AF47" s="886"/>
      <c r="AG47" s="886"/>
      <c r="AH47" s="886"/>
      <c r="AI47" s="886"/>
    </row>
    <row r="48" spans="1:73" ht="20.100000000000001" customHeight="1" x14ac:dyDescent="0.4">
      <c r="A48" s="342"/>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row>
    <row r="49" spans="1:35" ht="20.100000000000001" customHeight="1" x14ac:dyDescent="0.4">
      <c r="A49" s="342"/>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row>
    <row r="50" spans="1:35" ht="20.100000000000001" customHeight="1" x14ac:dyDescent="0.4">
      <c r="A50" s="342"/>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row>
    <row r="51" spans="1:35" ht="20.100000000000001" customHeight="1" x14ac:dyDescent="0.4">
      <c r="A51" s="342"/>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row>
    <row r="52" spans="1:35" ht="20.100000000000001" customHeight="1" x14ac:dyDescent="0.4">
      <c r="A52" s="342"/>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row>
    <row r="53" spans="1:35" ht="20.100000000000001" customHeight="1" x14ac:dyDescent="0.4">
      <c r="A53" s="342"/>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row>
  </sheetData>
  <mergeCells count="44">
    <mergeCell ref="A4:AI4"/>
    <mergeCell ref="W7:AB7"/>
    <mergeCell ref="AD7:AE7"/>
    <mergeCell ref="AG7:AH7"/>
    <mergeCell ref="R9:U10"/>
    <mergeCell ref="V9:AI10"/>
    <mergeCell ref="R11:U12"/>
    <mergeCell ref="V11:AI12"/>
    <mergeCell ref="R13:X14"/>
    <mergeCell ref="Y13:AI14"/>
    <mergeCell ref="S17:Y17"/>
    <mergeCell ref="S21:AI22"/>
    <mergeCell ref="A23:R23"/>
    <mergeCell ref="S23:AI23"/>
    <mergeCell ref="A24:R24"/>
    <mergeCell ref="S24:W24"/>
    <mergeCell ref="Y24:AA24"/>
    <mergeCell ref="AC24:AE24"/>
    <mergeCell ref="AG24:AI24"/>
    <mergeCell ref="A18:R22"/>
    <mergeCell ref="S18:T19"/>
    <mergeCell ref="U18:AI19"/>
    <mergeCell ref="S20:U20"/>
    <mergeCell ref="V20:AI20"/>
    <mergeCell ref="A25:R25"/>
    <mergeCell ref="S25:AI25"/>
    <mergeCell ref="A26:B26"/>
    <mergeCell ref="A27:B27"/>
    <mergeCell ref="S27:AI32"/>
    <mergeCell ref="A28:B28"/>
    <mergeCell ref="A29:B29"/>
    <mergeCell ref="A30:B30"/>
    <mergeCell ref="A31:B31"/>
    <mergeCell ref="A32:B32"/>
    <mergeCell ref="A39:B39"/>
    <mergeCell ref="C39:AI47"/>
    <mergeCell ref="C32:R32"/>
    <mergeCell ref="A33:B33"/>
    <mergeCell ref="A34:B34"/>
    <mergeCell ref="S34:AI38"/>
    <mergeCell ref="A35:B35"/>
    <mergeCell ref="A36:B36"/>
    <mergeCell ref="C36:R36"/>
    <mergeCell ref="A37:B37"/>
  </mergeCells>
  <phoneticPr fontId="2"/>
  <dataValidations count="1">
    <dataValidation type="list" allowBlank="1" showInputMessage="1" showErrorMessage="1" sqref="A26:B38 IW26:IX38 SS26:ST38 ACO26:ACP38 AMK26:AML38 AWG26:AWH38 BGC26:BGD38 BPY26:BPZ38 BZU26:BZV38 CJQ26:CJR38 CTM26:CTN38 DDI26:DDJ38 DNE26:DNF38 DXA26:DXB38 EGW26:EGX38 EQS26:EQT38 FAO26:FAP38 FKK26:FKL38 FUG26:FUH38 GEC26:GED38 GNY26:GNZ38 GXU26:GXV38 HHQ26:HHR38 HRM26:HRN38 IBI26:IBJ38 ILE26:ILF38 IVA26:IVB38 JEW26:JEX38 JOS26:JOT38 JYO26:JYP38 KIK26:KIL38 KSG26:KSH38 LCC26:LCD38 LLY26:LLZ38 LVU26:LVV38 MFQ26:MFR38 MPM26:MPN38 MZI26:MZJ38 NJE26:NJF38 NTA26:NTB38 OCW26:OCX38 OMS26:OMT38 OWO26:OWP38 PGK26:PGL38 PQG26:PQH38 QAC26:QAD38 QJY26:QJZ38 QTU26:QTV38 RDQ26:RDR38 RNM26:RNN38 RXI26:RXJ38 SHE26:SHF38 SRA26:SRB38 TAW26:TAX38 TKS26:TKT38 TUO26:TUP38 UEK26:UEL38 UOG26:UOH38 UYC26:UYD38 VHY26:VHZ38 VRU26:VRV38 WBQ26:WBR38 WLM26:WLN38 WVI26:WVJ38 A65562:B65574 IW65562:IX65574 SS65562:ST65574 ACO65562:ACP65574 AMK65562:AML65574 AWG65562:AWH65574 BGC65562:BGD65574 BPY65562:BPZ65574 BZU65562:BZV65574 CJQ65562:CJR65574 CTM65562:CTN65574 DDI65562:DDJ65574 DNE65562:DNF65574 DXA65562:DXB65574 EGW65562:EGX65574 EQS65562:EQT65574 FAO65562:FAP65574 FKK65562:FKL65574 FUG65562:FUH65574 GEC65562:GED65574 GNY65562:GNZ65574 GXU65562:GXV65574 HHQ65562:HHR65574 HRM65562:HRN65574 IBI65562:IBJ65574 ILE65562:ILF65574 IVA65562:IVB65574 JEW65562:JEX65574 JOS65562:JOT65574 JYO65562:JYP65574 KIK65562:KIL65574 KSG65562:KSH65574 LCC65562:LCD65574 LLY65562:LLZ65574 LVU65562:LVV65574 MFQ65562:MFR65574 MPM65562:MPN65574 MZI65562:MZJ65574 NJE65562:NJF65574 NTA65562:NTB65574 OCW65562:OCX65574 OMS65562:OMT65574 OWO65562:OWP65574 PGK65562:PGL65574 PQG65562:PQH65574 QAC65562:QAD65574 QJY65562:QJZ65574 QTU65562:QTV65574 RDQ65562:RDR65574 RNM65562:RNN65574 RXI65562:RXJ65574 SHE65562:SHF65574 SRA65562:SRB65574 TAW65562:TAX65574 TKS65562:TKT65574 TUO65562:TUP65574 UEK65562:UEL65574 UOG65562:UOH65574 UYC65562:UYD65574 VHY65562:VHZ65574 VRU65562:VRV65574 WBQ65562:WBR65574 WLM65562:WLN65574 WVI65562:WVJ65574 A131098:B131110 IW131098:IX131110 SS131098:ST131110 ACO131098:ACP131110 AMK131098:AML131110 AWG131098:AWH131110 BGC131098:BGD131110 BPY131098:BPZ131110 BZU131098:BZV131110 CJQ131098:CJR131110 CTM131098:CTN131110 DDI131098:DDJ131110 DNE131098:DNF131110 DXA131098:DXB131110 EGW131098:EGX131110 EQS131098:EQT131110 FAO131098:FAP131110 FKK131098:FKL131110 FUG131098:FUH131110 GEC131098:GED131110 GNY131098:GNZ131110 GXU131098:GXV131110 HHQ131098:HHR131110 HRM131098:HRN131110 IBI131098:IBJ131110 ILE131098:ILF131110 IVA131098:IVB131110 JEW131098:JEX131110 JOS131098:JOT131110 JYO131098:JYP131110 KIK131098:KIL131110 KSG131098:KSH131110 LCC131098:LCD131110 LLY131098:LLZ131110 LVU131098:LVV131110 MFQ131098:MFR131110 MPM131098:MPN131110 MZI131098:MZJ131110 NJE131098:NJF131110 NTA131098:NTB131110 OCW131098:OCX131110 OMS131098:OMT131110 OWO131098:OWP131110 PGK131098:PGL131110 PQG131098:PQH131110 QAC131098:QAD131110 QJY131098:QJZ131110 QTU131098:QTV131110 RDQ131098:RDR131110 RNM131098:RNN131110 RXI131098:RXJ131110 SHE131098:SHF131110 SRA131098:SRB131110 TAW131098:TAX131110 TKS131098:TKT131110 TUO131098:TUP131110 UEK131098:UEL131110 UOG131098:UOH131110 UYC131098:UYD131110 VHY131098:VHZ131110 VRU131098:VRV131110 WBQ131098:WBR131110 WLM131098:WLN131110 WVI131098:WVJ131110 A196634:B196646 IW196634:IX196646 SS196634:ST196646 ACO196634:ACP196646 AMK196634:AML196646 AWG196634:AWH196646 BGC196634:BGD196646 BPY196634:BPZ196646 BZU196634:BZV196646 CJQ196634:CJR196646 CTM196634:CTN196646 DDI196634:DDJ196646 DNE196634:DNF196646 DXA196634:DXB196646 EGW196634:EGX196646 EQS196634:EQT196646 FAO196634:FAP196646 FKK196634:FKL196646 FUG196634:FUH196646 GEC196634:GED196646 GNY196634:GNZ196646 GXU196634:GXV196646 HHQ196634:HHR196646 HRM196634:HRN196646 IBI196634:IBJ196646 ILE196634:ILF196646 IVA196634:IVB196646 JEW196634:JEX196646 JOS196634:JOT196646 JYO196634:JYP196646 KIK196634:KIL196646 KSG196634:KSH196646 LCC196634:LCD196646 LLY196634:LLZ196646 LVU196634:LVV196646 MFQ196634:MFR196646 MPM196634:MPN196646 MZI196634:MZJ196646 NJE196634:NJF196646 NTA196634:NTB196646 OCW196634:OCX196646 OMS196634:OMT196646 OWO196634:OWP196646 PGK196634:PGL196646 PQG196634:PQH196646 QAC196634:QAD196646 QJY196634:QJZ196646 QTU196634:QTV196646 RDQ196634:RDR196646 RNM196634:RNN196646 RXI196634:RXJ196646 SHE196634:SHF196646 SRA196634:SRB196646 TAW196634:TAX196646 TKS196634:TKT196646 TUO196634:TUP196646 UEK196634:UEL196646 UOG196634:UOH196646 UYC196634:UYD196646 VHY196634:VHZ196646 VRU196634:VRV196646 WBQ196634:WBR196646 WLM196634:WLN196646 WVI196634:WVJ196646 A262170:B262182 IW262170:IX262182 SS262170:ST262182 ACO262170:ACP262182 AMK262170:AML262182 AWG262170:AWH262182 BGC262170:BGD262182 BPY262170:BPZ262182 BZU262170:BZV262182 CJQ262170:CJR262182 CTM262170:CTN262182 DDI262170:DDJ262182 DNE262170:DNF262182 DXA262170:DXB262182 EGW262170:EGX262182 EQS262170:EQT262182 FAO262170:FAP262182 FKK262170:FKL262182 FUG262170:FUH262182 GEC262170:GED262182 GNY262170:GNZ262182 GXU262170:GXV262182 HHQ262170:HHR262182 HRM262170:HRN262182 IBI262170:IBJ262182 ILE262170:ILF262182 IVA262170:IVB262182 JEW262170:JEX262182 JOS262170:JOT262182 JYO262170:JYP262182 KIK262170:KIL262182 KSG262170:KSH262182 LCC262170:LCD262182 LLY262170:LLZ262182 LVU262170:LVV262182 MFQ262170:MFR262182 MPM262170:MPN262182 MZI262170:MZJ262182 NJE262170:NJF262182 NTA262170:NTB262182 OCW262170:OCX262182 OMS262170:OMT262182 OWO262170:OWP262182 PGK262170:PGL262182 PQG262170:PQH262182 QAC262170:QAD262182 QJY262170:QJZ262182 QTU262170:QTV262182 RDQ262170:RDR262182 RNM262170:RNN262182 RXI262170:RXJ262182 SHE262170:SHF262182 SRA262170:SRB262182 TAW262170:TAX262182 TKS262170:TKT262182 TUO262170:TUP262182 UEK262170:UEL262182 UOG262170:UOH262182 UYC262170:UYD262182 VHY262170:VHZ262182 VRU262170:VRV262182 WBQ262170:WBR262182 WLM262170:WLN262182 WVI262170:WVJ262182 A327706:B327718 IW327706:IX327718 SS327706:ST327718 ACO327706:ACP327718 AMK327706:AML327718 AWG327706:AWH327718 BGC327706:BGD327718 BPY327706:BPZ327718 BZU327706:BZV327718 CJQ327706:CJR327718 CTM327706:CTN327718 DDI327706:DDJ327718 DNE327706:DNF327718 DXA327706:DXB327718 EGW327706:EGX327718 EQS327706:EQT327718 FAO327706:FAP327718 FKK327706:FKL327718 FUG327706:FUH327718 GEC327706:GED327718 GNY327706:GNZ327718 GXU327706:GXV327718 HHQ327706:HHR327718 HRM327706:HRN327718 IBI327706:IBJ327718 ILE327706:ILF327718 IVA327706:IVB327718 JEW327706:JEX327718 JOS327706:JOT327718 JYO327706:JYP327718 KIK327706:KIL327718 KSG327706:KSH327718 LCC327706:LCD327718 LLY327706:LLZ327718 LVU327706:LVV327718 MFQ327706:MFR327718 MPM327706:MPN327718 MZI327706:MZJ327718 NJE327706:NJF327718 NTA327706:NTB327718 OCW327706:OCX327718 OMS327706:OMT327718 OWO327706:OWP327718 PGK327706:PGL327718 PQG327706:PQH327718 QAC327706:QAD327718 QJY327706:QJZ327718 QTU327706:QTV327718 RDQ327706:RDR327718 RNM327706:RNN327718 RXI327706:RXJ327718 SHE327706:SHF327718 SRA327706:SRB327718 TAW327706:TAX327718 TKS327706:TKT327718 TUO327706:TUP327718 UEK327706:UEL327718 UOG327706:UOH327718 UYC327706:UYD327718 VHY327706:VHZ327718 VRU327706:VRV327718 WBQ327706:WBR327718 WLM327706:WLN327718 WVI327706:WVJ327718 A393242:B393254 IW393242:IX393254 SS393242:ST393254 ACO393242:ACP393254 AMK393242:AML393254 AWG393242:AWH393254 BGC393242:BGD393254 BPY393242:BPZ393254 BZU393242:BZV393254 CJQ393242:CJR393254 CTM393242:CTN393254 DDI393242:DDJ393254 DNE393242:DNF393254 DXA393242:DXB393254 EGW393242:EGX393254 EQS393242:EQT393254 FAO393242:FAP393254 FKK393242:FKL393254 FUG393242:FUH393254 GEC393242:GED393254 GNY393242:GNZ393254 GXU393242:GXV393254 HHQ393242:HHR393254 HRM393242:HRN393254 IBI393242:IBJ393254 ILE393242:ILF393254 IVA393242:IVB393254 JEW393242:JEX393254 JOS393242:JOT393254 JYO393242:JYP393254 KIK393242:KIL393254 KSG393242:KSH393254 LCC393242:LCD393254 LLY393242:LLZ393254 LVU393242:LVV393254 MFQ393242:MFR393254 MPM393242:MPN393254 MZI393242:MZJ393254 NJE393242:NJF393254 NTA393242:NTB393254 OCW393242:OCX393254 OMS393242:OMT393254 OWO393242:OWP393254 PGK393242:PGL393254 PQG393242:PQH393254 QAC393242:QAD393254 QJY393242:QJZ393254 QTU393242:QTV393254 RDQ393242:RDR393254 RNM393242:RNN393254 RXI393242:RXJ393254 SHE393242:SHF393254 SRA393242:SRB393254 TAW393242:TAX393254 TKS393242:TKT393254 TUO393242:TUP393254 UEK393242:UEL393254 UOG393242:UOH393254 UYC393242:UYD393254 VHY393242:VHZ393254 VRU393242:VRV393254 WBQ393242:WBR393254 WLM393242:WLN393254 WVI393242:WVJ393254 A458778:B458790 IW458778:IX458790 SS458778:ST458790 ACO458778:ACP458790 AMK458778:AML458790 AWG458778:AWH458790 BGC458778:BGD458790 BPY458778:BPZ458790 BZU458778:BZV458790 CJQ458778:CJR458790 CTM458778:CTN458790 DDI458778:DDJ458790 DNE458778:DNF458790 DXA458778:DXB458790 EGW458778:EGX458790 EQS458778:EQT458790 FAO458778:FAP458790 FKK458778:FKL458790 FUG458778:FUH458790 GEC458778:GED458790 GNY458778:GNZ458790 GXU458778:GXV458790 HHQ458778:HHR458790 HRM458778:HRN458790 IBI458778:IBJ458790 ILE458778:ILF458790 IVA458778:IVB458790 JEW458778:JEX458790 JOS458778:JOT458790 JYO458778:JYP458790 KIK458778:KIL458790 KSG458778:KSH458790 LCC458778:LCD458790 LLY458778:LLZ458790 LVU458778:LVV458790 MFQ458778:MFR458790 MPM458778:MPN458790 MZI458778:MZJ458790 NJE458778:NJF458790 NTA458778:NTB458790 OCW458778:OCX458790 OMS458778:OMT458790 OWO458778:OWP458790 PGK458778:PGL458790 PQG458778:PQH458790 QAC458778:QAD458790 QJY458778:QJZ458790 QTU458778:QTV458790 RDQ458778:RDR458790 RNM458778:RNN458790 RXI458778:RXJ458790 SHE458778:SHF458790 SRA458778:SRB458790 TAW458778:TAX458790 TKS458778:TKT458790 TUO458778:TUP458790 UEK458778:UEL458790 UOG458778:UOH458790 UYC458778:UYD458790 VHY458778:VHZ458790 VRU458778:VRV458790 WBQ458778:WBR458790 WLM458778:WLN458790 WVI458778:WVJ458790 A524314:B524326 IW524314:IX524326 SS524314:ST524326 ACO524314:ACP524326 AMK524314:AML524326 AWG524314:AWH524326 BGC524314:BGD524326 BPY524314:BPZ524326 BZU524314:BZV524326 CJQ524314:CJR524326 CTM524314:CTN524326 DDI524314:DDJ524326 DNE524314:DNF524326 DXA524314:DXB524326 EGW524314:EGX524326 EQS524314:EQT524326 FAO524314:FAP524326 FKK524314:FKL524326 FUG524314:FUH524326 GEC524314:GED524326 GNY524314:GNZ524326 GXU524314:GXV524326 HHQ524314:HHR524326 HRM524314:HRN524326 IBI524314:IBJ524326 ILE524314:ILF524326 IVA524314:IVB524326 JEW524314:JEX524326 JOS524314:JOT524326 JYO524314:JYP524326 KIK524314:KIL524326 KSG524314:KSH524326 LCC524314:LCD524326 LLY524314:LLZ524326 LVU524314:LVV524326 MFQ524314:MFR524326 MPM524314:MPN524326 MZI524314:MZJ524326 NJE524314:NJF524326 NTA524314:NTB524326 OCW524314:OCX524326 OMS524314:OMT524326 OWO524314:OWP524326 PGK524314:PGL524326 PQG524314:PQH524326 QAC524314:QAD524326 QJY524314:QJZ524326 QTU524314:QTV524326 RDQ524314:RDR524326 RNM524314:RNN524326 RXI524314:RXJ524326 SHE524314:SHF524326 SRA524314:SRB524326 TAW524314:TAX524326 TKS524314:TKT524326 TUO524314:TUP524326 UEK524314:UEL524326 UOG524314:UOH524326 UYC524314:UYD524326 VHY524314:VHZ524326 VRU524314:VRV524326 WBQ524314:WBR524326 WLM524314:WLN524326 WVI524314:WVJ524326 A589850:B589862 IW589850:IX589862 SS589850:ST589862 ACO589850:ACP589862 AMK589850:AML589862 AWG589850:AWH589862 BGC589850:BGD589862 BPY589850:BPZ589862 BZU589850:BZV589862 CJQ589850:CJR589862 CTM589850:CTN589862 DDI589850:DDJ589862 DNE589850:DNF589862 DXA589850:DXB589862 EGW589850:EGX589862 EQS589850:EQT589862 FAO589850:FAP589862 FKK589850:FKL589862 FUG589850:FUH589862 GEC589850:GED589862 GNY589850:GNZ589862 GXU589850:GXV589862 HHQ589850:HHR589862 HRM589850:HRN589862 IBI589850:IBJ589862 ILE589850:ILF589862 IVA589850:IVB589862 JEW589850:JEX589862 JOS589850:JOT589862 JYO589850:JYP589862 KIK589850:KIL589862 KSG589850:KSH589862 LCC589850:LCD589862 LLY589850:LLZ589862 LVU589850:LVV589862 MFQ589850:MFR589862 MPM589850:MPN589862 MZI589850:MZJ589862 NJE589850:NJF589862 NTA589850:NTB589862 OCW589850:OCX589862 OMS589850:OMT589862 OWO589850:OWP589862 PGK589850:PGL589862 PQG589850:PQH589862 QAC589850:QAD589862 QJY589850:QJZ589862 QTU589850:QTV589862 RDQ589850:RDR589862 RNM589850:RNN589862 RXI589850:RXJ589862 SHE589850:SHF589862 SRA589850:SRB589862 TAW589850:TAX589862 TKS589850:TKT589862 TUO589850:TUP589862 UEK589850:UEL589862 UOG589850:UOH589862 UYC589850:UYD589862 VHY589850:VHZ589862 VRU589850:VRV589862 WBQ589850:WBR589862 WLM589850:WLN589862 WVI589850:WVJ589862 A655386:B655398 IW655386:IX655398 SS655386:ST655398 ACO655386:ACP655398 AMK655386:AML655398 AWG655386:AWH655398 BGC655386:BGD655398 BPY655386:BPZ655398 BZU655386:BZV655398 CJQ655386:CJR655398 CTM655386:CTN655398 DDI655386:DDJ655398 DNE655386:DNF655398 DXA655386:DXB655398 EGW655386:EGX655398 EQS655386:EQT655398 FAO655386:FAP655398 FKK655386:FKL655398 FUG655386:FUH655398 GEC655386:GED655398 GNY655386:GNZ655398 GXU655386:GXV655398 HHQ655386:HHR655398 HRM655386:HRN655398 IBI655386:IBJ655398 ILE655386:ILF655398 IVA655386:IVB655398 JEW655386:JEX655398 JOS655386:JOT655398 JYO655386:JYP655398 KIK655386:KIL655398 KSG655386:KSH655398 LCC655386:LCD655398 LLY655386:LLZ655398 LVU655386:LVV655398 MFQ655386:MFR655398 MPM655386:MPN655398 MZI655386:MZJ655398 NJE655386:NJF655398 NTA655386:NTB655398 OCW655386:OCX655398 OMS655386:OMT655398 OWO655386:OWP655398 PGK655386:PGL655398 PQG655386:PQH655398 QAC655386:QAD655398 QJY655386:QJZ655398 QTU655386:QTV655398 RDQ655386:RDR655398 RNM655386:RNN655398 RXI655386:RXJ655398 SHE655386:SHF655398 SRA655386:SRB655398 TAW655386:TAX655398 TKS655386:TKT655398 TUO655386:TUP655398 UEK655386:UEL655398 UOG655386:UOH655398 UYC655386:UYD655398 VHY655386:VHZ655398 VRU655386:VRV655398 WBQ655386:WBR655398 WLM655386:WLN655398 WVI655386:WVJ655398 A720922:B720934 IW720922:IX720934 SS720922:ST720934 ACO720922:ACP720934 AMK720922:AML720934 AWG720922:AWH720934 BGC720922:BGD720934 BPY720922:BPZ720934 BZU720922:BZV720934 CJQ720922:CJR720934 CTM720922:CTN720934 DDI720922:DDJ720934 DNE720922:DNF720934 DXA720922:DXB720934 EGW720922:EGX720934 EQS720922:EQT720934 FAO720922:FAP720934 FKK720922:FKL720934 FUG720922:FUH720934 GEC720922:GED720934 GNY720922:GNZ720934 GXU720922:GXV720934 HHQ720922:HHR720934 HRM720922:HRN720934 IBI720922:IBJ720934 ILE720922:ILF720934 IVA720922:IVB720934 JEW720922:JEX720934 JOS720922:JOT720934 JYO720922:JYP720934 KIK720922:KIL720934 KSG720922:KSH720934 LCC720922:LCD720934 LLY720922:LLZ720934 LVU720922:LVV720934 MFQ720922:MFR720934 MPM720922:MPN720934 MZI720922:MZJ720934 NJE720922:NJF720934 NTA720922:NTB720934 OCW720922:OCX720934 OMS720922:OMT720934 OWO720922:OWP720934 PGK720922:PGL720934 PQG720922:PQH720934 QAC720922:QAD720934 QJY720922:QJZ720934 QTU720922:QTV720934 RDQ720922:RDR720934 RNM720922:RNN720934 RXI720922:RXJ720934 SHE720922:SHF720934 SRA720922:SRB720934 TAW720922:TAX720934 TKS720922:TKT720934 TUO720922:TUP720934 UEK720922:UEL720934 UOG720922:UOH720934 UYC720922:UYD720934 VHY720922:VHZ720934 VRU720922:VRV720934 WBQ720922:WBR720934 WLM720922:WLN720934 WVI720922:WVJ720934 A786458:B786470 IW786458:IX786470 SS786458:ST786470 ACO786458:ACP786470 AMK786458:AML786470 AWG786458:AWH786470 BGC786458:BGD786470 BPY786458:BPZ786470 BZU786458:BZV786470 CJQ786458:CJR786470 CTM786458:CTN786470 DDI786458:DDJ786470 DNE786458:DNF786470 DXA786458:DXB786470 EGW786458:EGX786470 EQS786458:EQT786470 FAO786458:FAP786470 FKK786458:FKL786470 FUG786458:FUH786470 GEC786458:GED786470 GNY786458:GNZ786470 GXU786458:GXV786470 HHQ786458:HHR786470 HRM786458:HRN786470 IBI786458:IBJ786470 ILE786458:ILF786470 IVA786458:IVB786470 JEW786458:JEX786470 JOS786458:JOT786470 JYO786458:JYP786470 KIK786458:KIL786470 KSG786458:KSH786470 LCC786458:LCD786470 LLY786458:LLZ786470 LVU786458:LVV786470 MFQ786458:MFR786470 MPM786458:MPN786470 MZI786458:MZJ786470 NJE786458:NJF786470 NTA786458:NTB786470 OCW786458:OCX786470 OMS786458:OMT786470 OWO786458:OWP786470 PGK786458:PGL786470 PQG786458:PQH786470 QAC786458:QAD786470 QJY786458:QJZ786470 QTU786458:QTV786470 RDQ786458:RDR786470 RNM786458:RNN786470 RXI786458:RXJ786470 SHE786458:SHF786470 SRA786458:SRB786470 TAW786458:TAX786470 TKS786458:TKT786470 TUO786458:TUP786470 UEK786458:UEL786470 UOG786458:UOH786470 UYC786458:UYD786470 VHY786458:VHZ786470 VRU786458:VRV786470 WBQ786458:WBR786470 WLM786458:WLN786470 WVI786458:WVJ786470 A851994:B852006 IW851994:IX852006 SS851994:ST852006 ACO851994:ACP852006 AMK851994:AML852006 AWG851994:AWH852006 BGC851994:BGD852006 BPY851994:BPZ852006 BZU851994:BZV852006 CJQ851994:CJR852006 CTM851994:CTN852006 DDI851994:DDJ852006 DNE851994:DNF852006 DXA851994:DXB852006 EGW851994:EGX852006 EQS851994:EQT852006 FAO851994:FAP852006 FKK851994:FKL852006 FUG851994:FUH852006 GEC851994:GED852006 GNY851994:GNZ852006 GXU851994:GXV852006 HHQ851994:HHR852006 HRM851994:HRN852006 IBI851994:IBJ852006 ILE851994:ILF852006 IVA851994:IVB852006 JEW851994:JEX852006 JOS851994:JOT852006 JYO851994:JYP852006 KIK851994:KIL852006 KSG851994:KSH852006 LCC851994:LCD852006 LLY851994:LLZ852006 LVU851994:LVV852006 MFQ851994:MFR852006 MPM851994:MPN852006 MZI851994:MZJ852006 NJE851994:NJF852006 NTA851994:NTB852006 OCW851994:OCX852006 OMS851994:OMT852006 OWO851994:OWP852006 PGK851994:PGL852006 PQG851994:PQH852006 QAC851994:QAD852006 QJY851994:QJZ852006 QTU851994:QTV852006 RDQ851994:RDR852006 RNM851994:RNN852006 RXI851994:RXJ852006 SHE851994:SHF852006 SRA851994:SRB852006 TAW851994:TAX852006 TKS851994:TKT852006 TUO851994:TUP852006 UEK851994:UEL852006 UOG851994:UOH852006 UYC851994:UYD852006 VHY851994:VHZ852006 VRU851994:VRV852006 WBQ851994:WBR852006 WLM851994:WLN852006 WVI851994:WVJ852006 A917530:B917542 IW917530:IX917542 SS917530:ST917542 ACO917530:ACP917542 AMK917530:AML917542 AWG917530:AWH917542 BGC917530:BGD917542 BPY917530:BPZ917542 BZU917530:BZV917542 CJQ917530:CJR917542 CTM917530:CTN917542 DDI917530:DDJ917542 DNE917530:DNF917542 DXA917530:DXB917542 EGW917530:EGX917542 EQS917530:EQT917542 FAO917530:FAP917542 FKK917530:FKL917542 FUG917530:FUH917542 GEC917530:GED917542 GNY917530:GNZ917542 GXU917530:GXV917542 HHQ917530:HHR917542 HRM917530:HRN917542 IBI917530:IBJ917542 ILE917530:ILF917542 IVA917530:IVB917542 JEW917530:JEX917542 JOS917530:JOT917542 JYO917530:JYP917542 KIK917530:KIL917542 KSG917530:KSH917542 LCC917530:LCD917542 LLY917530:LLZ917542 LVU917530:LVV917542 MFQ917530:MFR917542 MPM917530:MPN917542 MZI917530:MZJ917542 NJE917530:NJF917542 NTA917530:NTB917542 OCW917530:OCX917542 OMS917530:OMT917542 OWO917530:OWP917542 PGK917530:PGL917542 PQG917530:PQH917542 QAC917530:QAD917542 QJY917530:QJZ917542 QTU917530:QTV917542 RDQ917530:RDR917542 RNM917530:RNN917542 RXI917530:RXJ917542 SHE917530:SHF917542 SRA917530:SRB917542 TAW917530:TAX917542 TKS917530:TKT917542 TUO917530:TUP917542 UEK917530:UEL917542 UOG917530:UOH917542 UYC917530:UYD917542 VHY917530:VHZ917542 VRU917530:VRV917542 WBQ917530:WBR917542 WLM917530:WLN917542 WVI917530:WVJ917542 A983066:B983078 IW983066:IX983078 SS983066:ST983078 ACO983066:ACP983078 AMK983066:AML983078 AWG983066:AWH983078 BGC983066:BGD983078 BPY983066:BPZ983078 BZU983066:BZV983078 CJQ983066:CJR983078 CTM983066:CTN983078 DDI983066:DDJ983078 DNE983066:DNF983078 DXA983066:DXB983078 EGW983066:EGX983078 EQS983066:EQT983078 FAO983066:FAP983078 FKK983066:FKL983078 FUG983066:FUH983078 GEC983066:GED983078 GNY983066:GNZ983078 GXU983066:GXV983078 HHQ983066:HHR983078 HRM983066:HRN983078 IBI983066:IBJ983078 ILE983066:ILF983078 IVA983066:IVB983078 JEW983066:JEX983078 JOS983066:JOT983078 JYO983066:JYP983078 KIK983066:KIL983078 KSG983066:KSH983078 LCC983066:LCD983078 LLY983066:LLZ983078 LVU983066:LVV983078 MFQ983066:MFR983078 MPM983066:MPN983078 MZI983066:MZJ983078 NJE983066:NJF983078 NTA983066:NTB983078 OCW983066:OCX983078 OMS983066:OMT983078 OWO983066:OWP983078 PGK983066:PGL983078 PQG983066:PQH983078 QAC983066:QAD983078 QJY983066:QJZ983078 QTU983066:QTV983078 RDQ983066:RDR983078 RNM983066:RNN983078 RXI983066:RXJ983078 SHE983066:SHF983078 SRA983066:SRB983078 TAW983066:TAX983078 TKS983066:TKT983078 TUO983066:TUP983078 UEK983066:UEL983078 UOG983066:UOH983078 UYC983066:UYD983078 VHY983066:VHZ983078 VRU983066:VRV983078 WBQ983066:WBR983078 WLM983066:WLN983078 WVI983066:WVJ983078" xr:uid="{D1021137-71C0-4A30-A0FE-05E1CB461C91}">
      <formula1>"○"</formula1>
    </dataValidation>
  </dataValidations>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A2F32-90D9-45D4-8A0E-5A081E724D23}">
  <dimension ref="A1:BV153"/>
  <sheetViews>
    <sheetView showGridLines="0" view="pageBreakPreview" zoomScale="60" zoomScaleNormal="115" workbookViewId="0">
      <selection activeCell="X7" sqref="X7:AC7"/>
    </sheetView>
  </sheetViews>
  <sheetFormatPr defaultColWidth="2.625" defaultRowHeight="13.5" x14ac:dyDescent="0.4"/>
  <cols>
    <col min="1" max="1" width="2.625" style="389" customWidth="1"/>
    <col min="2" max="36" width="2.625" style="327" customWidth="1"/>
    <col min="37" max="38" width="2.875" style="327" customWidth="1"/>
    <col min="39" max="292" width="2.625" style="327"/>
    <col min="293" max="294" width="2.875" style="327" customWidth="1"/>
    <col min="295" max="548" width="2.625" style="327"/>
    <col min="549" max="550" width="2.875" style="327" customWidth="1"/>
    <col min="551" max="804" width="2.625" style="327"/>
    <col min="805" max="806" width="2.875" style="327" customWidth="1"/>
    <col min="807" max="1060" width="2.625" style="327"/>
    <col min="1061" max="1062" width="2.875" style="327" customWidth="1"/>
    <col min="1063" max="1316" width="2.625" style="327"/>
    <col min="1317" max="1318" width="2.875" style="327" customWidth="1"/>
    <col min="1319" max="1572" width="2.625" style="327"/>
    <col min="1573" max="1574" width="2.875" style="327" customWidth="1"/>
    <col min="1575" max="1828" width="2.625" style="327"/>
    <col min="1829" max="1830" width="2.875" style="327" customWidth="1"/>
    <col min="1831" max="2084" width="2.625" style="327"/>
    <col min="2085" max="2086" width="2.875" style="327" customWidth="1"/>
    <col min="2087" max="2340" width="2.625" style="327"/>
    <col min="2341" max="2342" width="2.875" style="327" customWidth="1"/>
    <col min="2343" max="2596" width="2.625" style="327"/>
    <col min="2597" max="2598" width="2.875" style="327" customWidth="1"/>
    <col min="2599" max="2852" width="2.625" style="327"/>
    <col min="2853" max="2854" width="2.875" style="327" customWidth="1"/>
    <col min="2855" max="3108" width="2.625" style="327"/>
    <col min="3109" max="3110" width="2.875" style="327" customWidth="1"/>
    <col min="3111" max="3364" width="2.625" style="327"/>
    <col min="3365" max="3366" width="2.875" style="327" customWidth="1"/>
    <col min="3367" max="3620" width="2.625" style="327"/>
    <col min="3621" max="3622" width="2.875" style="327" customWidth="1"/>
    <col min="3623" max="3876" width="2.625" style="327"/>
    <col min="3877" max="3878" width="2.875" style="327" customWidth="1"/>
    <col min="3879" max="4132" width="2.625" style="327"/>
    <col min="4133" max="4134" width="2.875" style="327" customWidth="1"/>
    <col min="4135" max="4388" width="2.625" style="327"/>
    <col min="4389" max="4390" width="2.875" style="327" customWidth="1"/>
    <col min="4391" max="4644" width="2.625" style="327"/>
    <col min="4645" max="4646" width="2.875" style="327" customWidth="1"/>
    <col min="4647" max="4900" width="2.625" style="327"/>
    <col min="4901" max="4902" width="2.875" style="327" customWidth="1"/>
    <col min="4903" max="5156" width="2.625" style="327"/>
    <col min="5157" max="5158" width="2.875" style="327" customWidth="1"/>
    <col min="5159" max="5412" width="2.625" style="327"/>
    <col min="5413" max="5414" width="2.875" style="327" customWidth="1"/>
    <col min="5415" max="5668" width="2.625" style="327"/>
    <col min="5669" max="5670" width="2.875" style="327" customWidth="1"/>
    <col min="5671" max="5924" width="2.625" style="327"/>
    <col min="5925" max="5926" width="2.875" style="327" customWidth="1"/>
    <col min="5927" max="6180" width="2.625" style="327"/>
    <col min="6181" max="6182" width="2.875" style="327" customWidth="1"/>
    <col min="6183" max="6436" width="2.625" style="327"/>
    <col min="6437" max="6438" width="2.875" style="327" customWidth="1"/>
    <col min="6439" max="6692" width="2.625" style="327"/>
    <col min="6693" max="6694" width="2.875" style="327" customWidth="1"/>
    <col min="6695" max="6948" width="2.625" style="327"/>
    <col min="6949" max="6950" width="2.875" style="327" customWidth="1"/>
    <col min="6951" max="7204" width="2.625" style="327"/>
    <col min="7205" max="7206" width="2.875" style="327" customWidth="1"/>
    <col min="7207" max="7460" width="2.625" style="327"/>
    <col min="7461" max="7462" width="2.875" style="327" customWidth="1"/>
    <col min="7463" max="7716" width="2.625" style="327"/>
    <col min="7717" max="7718" width="2.875" style="327" customWidth="1"/>
    <col min="7719" max="7972" width="2.625" style="327"/>
    <col min="7973" max="7974" width="2.875" style="327" customWidth="1"/>
    <col min="7975" max="8228" width="2.625" style="327"/>
    <col min="8229" max="8230" width="2.875" style="327" customWidth="1"/>
    <col min="8231" max="8484" width="2.625" style="327"/>
    <col min="8485" max="8486" width="2.875" style="327" customWidth="1"/>
    <col min="8487" max="8740" width="2.625" style="327"/>
    <col min="8741" max="8742" width="2.875" style="327" customWidth="1"/>
    <col min="8743" max="8996" width="2.625" style="327"/>
    <col min="8997" max="8998" width="2.875" style="327" customWidth="1"/>
    <col min="8999" max="9252" width="2.625" style="327"/>
    <col min="9253" max="9254" width="2.875" style="327" customWidth="1"/>
    <col min="9255" max="9508" width="2.625" style="327"/>
    <col min="9509" max="9510" width="2.875" style="327" customWidth="1"/>
    <col min="9511" max="9764" width="2.625" style="327"/>
    <col min="9765" max="9766" width="2.875" style="327" customWidth="1"/>
    <col min="9767" max="10020" width="2.625" style="327"/>
    <col min="10021" max="10022" width="2.875" style="327" customWidth="1"/>
    <col min="10023" max="10276" width="2.625" style="327"/>
    <col min="10277" max="10278" width="2.875" style="327" customWidth="1"/>
    <col min="10279" max="10532" width="2.625" style="327"/>
    <col min="10533" max="10534" width="2.875" style="327" customWidth="1"/>
    <col min="10535" max="10788" width="2.625" style="327"/>
    <col min="10789" max="10790" width="2.875" style="327" customWidth="1"/>
    <col min="10791" max="11044" width="2.625" style="327"/>
    <col min="11045" max="11046" width="2.875" style="327" customWidth="1"/>
    <col min="11047" max="11300" width="2.625" style="327"/>
    <col min="11301" max="11302" width="2.875" style="327" customWidth="1"/>
    <col min="11303" max="11556" width="2.625" style="327"/>
    <col min="11557" max="11558" width="2.875" style="327" customWidth="1"/>
    <col min="11559" max="11812" width="2.625" style="327"/>
    <col min="11813" max="11814" width="2.875" style="327" customWidth="1"/>
    <col min="11815" max="12068" width="2.625" style="327"/>
    <col min="12069" max="12070" width="2.875" style="327" customWidth="1"/>
    <col min="12071" max="12324" width="2.625" style="327"/>
    <col min="12325" max="12326" width="2.875" style="327" customWidth="1"/>
    <col min="12327" max="12580" width="2.625" style="327"/>
    <col min="12581" max="12582" width="2.875" style="327" customWidth="1"/>
    <col min="12583" max="12836" width="2.625" style="327"/>
    <col min="12837" max="12838" width="2.875" style="327" customWidth="1"/>
    <col min="12839" max="13092" width="2.625" style="327"/>
    <col min="13093" max="13094" width="2.875" style="327" customWidth="1"/>
    <col min="13095" max="13348" width="2.625" style="327"/>
    <col min="13349" max="13350" width="2.875" style="327" customWidth="1"/>
    <col min="13351" max="13604" width="2.625" style="327"/>
    <col min="13605" max="13606" width="2.875" style="327" customWidth="1"/>
    <col min="13607" max="13860" width="2.625" style="327"/>
    <col min="13861" max="13862" width="2.875" style="327" customWidth="1"/>
    <col min="13863" max="14116" width="2.625" style="327"/>
    <col min="14117" max="14118" width="2.875" style="327" customWidth="1"/>
    <col min="14119" max="14372" width="2.625" style="327"/>
    <col min="14373" max="14374" width="2.875" style="327" customWidth="1"/>
    <col min="14375" max="14628" width="2.625" style="327"/>
    <col min="14629" max="14630" width="2.875" style="327" customWidth="1"/>
    <col min="14631" max="14884" width="2.625" style="327"/>
    <col min="14885" max="14886" width="2.875" style="327" customWidth="1"/>
    <col min="14887" max="15140" width="2.625" style="327"/>
    <col min="15141" max="15142" width="2.875" style="327" customWidth="1"/>
    <col min="15143" max="15396" width="2.625" style="327"/>
    <col min="15397" max="15398" width="2.875" style="327" customWidth="1"/>
    <col min="15399" max="15652" width="2.625" style="327"/>
    <col min="15653" max="15654" width="2.875" style="327" customWidth="1"/>
    <col min="15655" max="15908" width="2.625" style="327"/>
    <col min="15909" max="15910" width="2.875" style="327" customWidth="1"/>
    <col min="15911" max="16164" width="2.625" style="327"/>
    <col min="16165" max="16166" width="2.875" style="327" customWidth="1"/>
    <col min="16167" max="16384" width="2.625" style="327"/>
  </cols>
  <sheetData>
    <row r="1" spans="1:74" ht="14.25" customHeight="1" x14ac:dyDescent="0.4">
      <c r="A1" s="338" t="s">
        <v>358</v>
      </c>
      <c r="B1" s="339"/>
      <c r="C1" s="339"/>
      <c r="D1" s="339"/>
      <c r="E1" s="339"/>
      <c r="F1" s="339"/>
      <c r="G1" s="339"/>
      <c r="H1" s="339"/>
      <c r="I1" s="339"/>
      <c r="J1" s="339"/>
      <c r="K1" s="339"/>
      <c r="L1" s="339"/>
      <c r="M1" s="339"/>
      <c r="N1" s="339"/>
      <c r="O1" s="339"/>
      <c r="P1" s="340"/>
      <c r="Q1" s="339"/>
      <c r="R1" s="339"/>
      <c r="S1" s="339"/>
      <c r="T1" s="339"/>
      <c r="U1" s="339"/>
      <c r="V1" s="339"/>
      <c r="W1" s="339"/>
      <c r="X1" s="339"/>
      <c r="Y1" s="341"/>
      <c r="Z1" s="341"/>
      <c r="AA1" s="341"/>
      <c r="AB1" s="341"/>
      <c r="AC1" s="341"/>
      <c r="AD1" s="341"/>
      <c r="AE1" s="341"/>
      <c r="AF1" s="341"/>
      <c r="AG1" s="341"/>
      <c r="AH1" s="339"/>
      <c r="AI1" s="339"/>
      <c r="AJ1" s="339"/>
      <c r="AO1" s="342"/>
      <c r="AP1" s="342"/>
      <c r="AQ1" s="342"/>
      <c r="AR1" s="342"/>
      <c r="AS1" s="342"/>
      <c r="AT1" s="342"/>
      <c r="AU1" s="342"/>
      <c r="AV1" s="342"/>
      <c r="AW1" s="342"/>
      <c r="AX1" s="342"/>
      <c r="AY1" s="342"/>
      <c r="AZ1" s="342"/>
      <c r="BA1" s="342"/>
      <c r="BB1" s="342"/>
      <c r="BC1" s="342"/>
      <c r="BD1" s="342"/>
      <c r="BE1" s="342"/>
      <c r="BF1" s="342"/>
      <c r="BG1" s="342"/>
      <c r="BH1" s="342"/>
      <c r="BI1" s="342"/>
      <c r="BJ1" s="342"/>
      <c r="BK1" s="341"/>
      <c r="BL1" s="341"/>
      <c r="BM1" s="341"/>
      <c r="BN1" s="341"/>
      <c r="BO1" s="341"/>
      <c r="BP1" s="341"/>
      <c r="BQ1" s="341"/>
      <c r="BR1" s="341"/>
      <c r="BS1" s="341"/>
      <c r="BT1" s="342"/>
      <c r="BU1" s="342"/>
      <c r="BV1" s="342"/>
    </row>
    <row r="2" spans="1:74" ht="14.25" customHeight="1" x14ac:dyDescent="0.4">
      <c r="A2" s="382"/>
      <c r="B2" s="339"/>
      <c r="C2" s="339"/>
      <c r="D2" s="339"/>
      <c r="E2" s="339"/>
      <c r="F2" s="339"/>
      <c r="G2" s="339"/>
      <c r="H2" s="339"/>
      <c r="I2" s="339"/>
      <c r="J2" s="339"/>
      <c r="K2" s="339"/>
      <c r="L2" s="339"/>
      <c r="M2" s="339"/>
      <c r="N2" s="339"/>
      <c r="O2" s="339"/>
      <c r="P2" s="339"/>
      <c r="Q2" s="339"/>
      <c r="R2" s="339"/>
      <c r="S2" s="339"/>
      <c r="T2" s="339"/>
      <c r="U2" s="339"/>
      <c r="V2" s="339"/>
      <c r="W2" s="339"/>
      <c r="X2" s="339"/>
      <c r="Y2" s="341"/>
      <c r="Z2" s="341"/>
      <c r="AA2" s="341"/>
      <c r="AB2" s="341"/>
      <c r="AC2" s="341"/>
      <c r="AD2" s="341"/>
      <c r="AE2" s="341"/>
      <c r="AF2" s="341"/>
      <c r="AG2" s="341"/>
      <c r="AH2" s="339"/>
      <c r="AI2" s="339"/>
      <c r="AJ2" s="339"/>
      <c r="AO2" s="342"/>
      <c r="AP2" s="342"/>
      <c r="AQ2" s="342"/>
      <c r="AR2" s="342"/>
      <c r="AS2" s="342"/>
      <c r="AT2" s="342"/>
      <c r="AU2" s="342"/>
      <c r="AV2" s="342"/>
      <c r="AW2" s="342"/>
      <c r="AX2" s="342"/>
      <c r="AY2" s="342"/>
      <c r="AZ2" s="342"/>
      <c r="BA2" s="342"/>
      <c r="BB2" s="342"/>
      <c r="BC2" s="342"/>
      <c r="BD2" s="342"/>
      <c r="BE2" s="342"/>
      <c r="BF2" s="342"/>
      <c r="BG2" s="342"/>
      <c r="BH2" s="342"/>
      <c r="BI2" s="342"/>
      <c r="BJ2" s="342"/>
      <c r="BK2" s="341"/>
      <c r="BL2" s="341"/>
      <c r="BM2" s="341"/>
      <c r="BN2" s="341"/>
      <c r="BO2" s="341"/>
      <c r="BP2" s="341"/>
      <c r="BQ2" s="341"/>
      <c r="BR2" s="341"/>
      <c r="BS2" s="341"/>
      <c r="BT2" s="342"/>
      <c r="BU2" s="342"/>
      <c r="BV2" s="342"/>
    </row>
    <row r="3" spans="1:74" ht="14.25" customHeight="1" x14ac:dyDescent="0.4">
      <c r="A3" s="382"/>
      <c r="B3" s="339"/>
      <c r="C3" s="339"/>
      <c r="D3" s="339"/>
      <c r="E3" s="339"/>
      <c r="F3" s="339"/>
      <c r="G3" s="339"/>
      <c r="H3" s="339"/>
      <c r="I3" s="339"/>
      <c r="J3" s="339"/>
      <c r="K3" s="339"/>
      <c r="L3" s="339"/>
      <c r="M3" s="339"/>
      <c r="N3" s="339"/>
      <c r="O3" s="339"/>
      <c r="P3" s="339"/>
      <c r="Q3" s="339"/>
      <c r="R3" s="339"/>
      <c r="S3" s="339"/>
      <c r="T3" s="339"/>
      <c r="U3" s="339"/>
      <c r="V3" s="339"/>
      <c r="W3" s="339"/>
      <c r="X3" s="343"/>
      <c r="Y3" s="343"/>
      <c r="Z3" s="343"/>
      <c r="AA3" s="343"/>
      <c r="AB3" s="343"/>
      <c r="AC3" s="343"/>
      <c r="AD3" s="343"/>
      <c r="AE3" s="343"/>
      <c r="AF3" s="343"/>
      <c r="AG3" s="343"/>
      <c r="AH3" s="343"/>
      <c r="AI3" s="343"/>
      <c r="AJ3" s="343"/>
      <c r="AK3" s="343"/>
      <c r="AL3" s="343"/>
      <c r="AO3" s="342"/>
      <c r="AP3" s="342"/>
      <c r="AQ3" s="342"/>
      <c r="AR3" s="342"/>
      <c r="AS3" s="342"/>
      <c r="AT3" s="342"/>
      <c r="AU3" s="342"/>
      <c r="AV3" s="342"/>
      <c r="AW3" s="342"/>
      <c r="AX3" s="342"/>
      <c r="AY3" s="342"/>
      <c r="AZ3" s="342"/>
      <c r="BA3" s="342"/>
      <c r="BB3" s="342"/>
      <c r="BC3" s="342"/>
      <c r="BD3" s="342"/>
      <c r="BE3" s="342"/>
      <c r="BF3" s="342"/>
      <c r="BG3" s="342"/>
      <c r="BH3" s="342"/>
      <c r="BI3" s="342"/>
      <c r="BJ3" s="344"/>
      <c r="BK3" s="344"/>
      <c r="BL3" s="344"/>
      <c r="BN3" s="343"/>
      <c r="BO3" s="343"/>
      <c r="BP3" s="343"/>
      <c r="BQ3" s="343"/>
      <c r="BR3" s="343"/>
      <c r="BS3" s="343"/>
      <c r="BT3" s="343"/>
      <c r="BU3" s="343"/>
      <c r="BV3" s="343"/>
    </row>
    <row r="4" spans="1:74" ht="14.25" customHeight="1" x14ac:dyDescent="0.4">
      <c r="A4" s="976" t="s">
        <v>359</v>
      </c>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343"/>
      <c r="AL4" s="343"/>
      <c r="AO4" s="342"/>
      <c r="AP4" s="342"/>
      <c r="AQ4" s="342"/>
      <c r="AR4" s="342"/>
      <c r="AS4" s="342"/>
      <c r="AT4" s="342"/>
      <c r="AU4" s="342"/>
      <c r="AV4" s="342"/>
      <c r="AW4" s="342"/>
      <c r="AX4" s="342"/>
      <c r="AY4" s="342"/>
      <c r="AZ4" s="342"/>
      <c r="BA4" s="342"/>
      <c r="BB4" s="342"/>
      <c r="BC4" s="342"/>
      <c r="BD4" s="342"/>
      <c r="BE4" s="342"/>
      <c r="BF4" s="342"/>
      <c r="BG4" s="342"/>
      <c r="BH4" s="342"/>
      <c r="BI4" s="342"/>
      <c r="BJ4" s="344"/>
      <c r="BK4" s="344"/>
      <c r="BL4" s="344"/>
      <c r="BN4" s="343"/>
      <c r="BO4" s="343"/>
      <c r="BP4" s="343"/>
      <c r="BQ4" s="343"/>
      <c r="BR4" s="343"/>
      <c r="BS4" s="343"/>
      <c r="BT4" s="343"/>
      <c r="BU4" s="343"/>
      <c r="BV4" s="343"/>
    </row>
    <row r="5" spans="1:74" ht="14.25" customHeight="1" x14ac:dyDescent="0.4">
      <c r="A5" s="382"/>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1"/>
      <c r="BP5" s="341"/>
      <c r="BQ5" s="341"/>
      <c r="BR5" s="341"/>
      <c r="BS5" s="341"/>
      <c r="BT5" s="341"/>
      <c r="BU5" s="341"/>
      <c r="BV5" s="341"/>
    </row>
    <row r="6" spans="1:74" ht="14.25" customHeight="1" x14ac:dyDescent="0.4">
      <c r="A6" s="382"/>
      <c r="B6" s="339"/>
      <c r="C6" s="339"/>
      <c r="D6" s="339"/>
      <c r="E6" s="339"/>
      <c r="F6" s="339"/>
      <c r="G6" s="341"/>
      <c r="H6" s="341"/>
      <c r="I6" s="341"/>
      <c r="J6" s="341"/>
      <c r="K6" s="341"/>
      <c r="L6" s="341"/>
      <c r="M6" s="341"/>
      <c r="N6" s="341"/>
      <c r="O6" s="341"/>
      <c r="P6" s="341"/>
      <c r="Q6" s="341"/>
      <c r="R6" s="341"/>
      <c r="S6" s="341"/>
      <c r="T6" s="341"/>
      <c r="U6" s="339"/>
      <c r="V6" s="339"/>
      <c r="W6" s="339"/>
      <c r="X6" s="339"/>
      <c r="Y6" s="339"/>
      <c r="Z6" s="339"/>
      <c r="AA6" s="339"/>
      <c r="AB6" s="339"/>
      <c r="AC6" s="339"/>
      <c r="AD6" s="339"/>
      <c r="AE6" s="339"/>
      <c r="AF6" s="339"/>
      <c r="AG6" s="339"/>
      <c r="AH6" s="339"/>
      <c r="AI6" s="339"/>
      <c r="AJ6" s="339"/>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1"/>
      <c r="BP6" s="341"/>
      <c r="BQ6" s="341"/>
      <c r="BR6" s="341"/>
      <c r="BS6" s="341"/>
      <c r="BT6" s="341"/>
      <c r="BU6" s="341"/>
      <c r="BV6" s="341"/>
    </row>
    <row r="7" spans="1:74" ht="14.25" customHeight="1" x14ac:dyDescent="0.4">
      <c r="A7" s="382"/>
      <c r="B7" s="339"/>
      <c r="C7" s="341"/>
      <c r="D7" s="341"/>
      <c r="E7" s="339"/>
      <c r="F7" s="341"/>
      <c r="G7" s="341"/>
      <c r="H7" s="341"/>
      <c r="I7" s="341"/>
      <c r="J7" s="341"/>
      <c r="K7" s="341"/>
      <c r="L7" s="341"/>
      <c r="M7" s="341"/>
      <c r="N7" s="339"/>
      <c r="O7" s="339"/>
      <c r="P7" s="339"/>
      <c r="Q7" s="339"/>
      <c r="R7" s="339"/>
      <c r="S7" s="339"/>
      <c r="T7" s="339"/>
      <c r="U7" s="339"/>
      <c r="V7" s="339"/>
      <c r="W7" s="339"/>
      <c r="X7" s="939"/>
      <c r="Y7" s="939"/>
      <c r="Z7" s="939"/>
      <c r="AA7" s="939"/>
      <c r="AB7" s="939"/>
      <c r="AC7" s="939"/>
      <c r="AD7" s="339" t="s">
        <v>247</v>
      </c>
      <c r="AE7" s="938"/>
      <c r="AF7" s="938"/>
      <c r="AG7" s="339" t="s">
        <v>248</v>
      </c>
      <c r="AH7" s="938"/>
      <c r="AI7" s="938"/>
      <c r="AJ7" s="339" t="s">
        <v>249</v>
      </c>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1"/>
      <c r="BP7" s="341"/>
      <c r="BQ7" s="341"/>
      <c r="BR7" s="341"/>
      <c r="BS7" s="341"/>
      <c r="BT7" s="341"/>
      <c r="BU7" s="341"/>
      <c r="BV7" s="341"/>
    </row>
    <row r="8" spans="1:74" ht="14.25" customHeight="1" x14ac:dyDescent="0.4">
      <c r="A8" s="382"/>
      <c r="B8" s="339"/>
      <c r="C8" s="341"/>
      <c r="D8" s="341"/>
      <c r="E8" s="341"/>
      <c r="F8" s="341"/>
      <c r="G8" s="341"/>
      <c r="H8" s="341"/>
      <c r="I8" s="341"/>
      <c r="J8" s="341"/>
      <c r="K8" s="341"/>
      <c r="L8" s="341"/>
      <c r="M8" s="341"/>
      <c r="N8" s="339"/>
      <c r="O8" s="339"/>
      <c r="P8" s="339"/>
      <c r="Q8" s="339"/>
      <c r="R8" s="339"/>
      <c r="S8" s="339"/>
      <c r="T8" s="339"/>
      <c r="U8" s="339"/>
      <c r="V8" s="339"/>
      <c r="W8" s="339"/>
      <c r="X8" s="339"/>
      <c r="Y8" s="339"/>
      <c r="Z8" s="339"/>
      <c r="AA8" s="339"/>
      <c r="AB8" s="339"/>
      <c r="AC8" s="339"/>
      <c r="AD8" s="339"/>
      <c r="AE8" s="339"/>
      <c r="AF8" s="339"/>
      <c r="AG8" s="339"/>
      <c r="AH8" s="339"/>
      <c r="AI8" s="339"/>
      <c r="AJ8" s="339"/>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1"/>
      <c r="BP8" s="341"/>
      <c r="BQ8" s="341"/>
      <c r="BR8" s="341"/>
      <c r="BS8" s="341"/>
      <c r="BT8" s="341"/>
      <c r="BU8" s="341"/>
      <c r="BV8" s="341"/>
    </row>
    <row r="9" spans="1:74" ht="21" customHeight="1" x14ac:dyDescent="0.4">
      <c r="A9" s="339"/>
      <c r="B9" s="339"/>
      <c r="C9" s="339"/>
      <c r="D9" s="339"/>
      <c r="E9" s="345" t="s">
        <v>329</v>
      </c>
      <c r="F9" s="345"/>
      <c r="G9" s="346"/>
      <c r="H9" s="341"/>
      <c r="I9" s="341"/>
      <c r="J9" s="341"/>
      <c r="K9" s="341"/>
      <c r="L9" s="341"/>
      <c r="M9" s="341"/>
      <c r="N9" s="339"/>
      <c r="S9" s="932" t="s">
        <v>251</v>
      </c>
      <c r="T9" s="932"/>
      <c r="U9" s="932"/>
      <c r="V9" s="932"/>
      <c r="W9" s="933"/>
      <c r="X9" s="933"/>
      <c r="Y9" s="933"/>
      <c r="Z9" s="933"/>
      <c r="AA9" s="933"/>
      <c r="AB9" s="933"/>
      <c r="AC9" s="933"/>
      <c r="AD9" s="933"/>
      <c r="AE9" s="933"/>
      <c r="AF9" s="933"/>
      <c r="AG9" s="933"/>
      <c r="AH9" s="933"/>
      <c r="AI9" s="933"/>
      <c r="AJ9" s="933"/>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1"/>
      <c r="BP9" s="341"/>
      <c r="BQ9" s="341"/>
      <c r="BR9" s="341"/>
      <c r="BS9" s="341"/>
      <c r="BT9" s="341"/>
      <c r="BU9" s="341"/>
      <c r="BV9" s="341"/>
    </row>
    <row r="10" spans="1:74" ht="21" customHeight="1" x14ac:dyDescent="0.4">
      <c r="A10" s="382"/>
      <c r="B10" s="339"/>
      <c r="C10" s="341"/>
      <c r="D10" s="341"/>
      <c r="E10" s="341"/>
      <c r="F10" s="341"/>
      <c r="G10" s="341"/>
      <c r="H10" s="341"/>
      <c r="I10" s="341"/>
      <c r="J10" s="341"/>
      <c r="K10" s="341"/>
      <c r="L10" s="341"/>
      <c r="M10" s="341"/>
      <c r="N10" s="339"/>
      <c r="S10" s="932"/>
      <c r="T10" s="932"/>
      <c r="U10" s="932"/>
      <c r="V10" s="932"/>
      <c r="W10" s="933"/>
      <c r="X10" s="933"/>
      <c r="Y10" s="933"/>
      <c r="Z10" s="933"/>
      <c r="AA10" s="933"/>
      <c r="AB10" s="933"/>
      <c r="AC10" s="933"/>
      <c r="AD10" s="933"/>
      <c r="AE10" s="933"/>
      <c r="AF10" s="933"/>
      <c r="AG10" s="933"/>
      <c r="AH10" s="933"/>
      <c r="AI10" s="933"/>
      <c r="AJ10" s="933"/>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1"/>
      <c r="BP10" s="341"/>
      <c r="BQ10" s="341"/>
      <c r="BR10" s="341"/>
      <c r="BS10" s="341"/>
      <c r="BT10" s="341"/>
      <c r="BU10" s="341"/>
      <c r="BV10" s="341"/>
    </row>
    <row r="11" spans="1:74" ht="21" customHeight="1" x14ac:dyDescent="0.4">
      <c r="A11" s="382"/>
      <c r="B11" s="339"/>
      <c r="C11" s="341"/>
      <c r="D11" s="341"/>
      <c r="E11" s="341"/>
      <c r="F11" s="341"/>
      <c r="G11" s="341"/>
      <c r="H11" s="341"/>
      <c r="I11" s="341"/>
      <c r="J11" s="341"/>
      <c r="K11" s="341"/>
      <c r="L11" s="341"/>
      <c r="M11" s="341"/>
      <c r="N11" s="339"/>
      <c r="O11" s="347" t="s">
        <v>330</v>
      </c>
      <c r="S11" s="932" t="s">
        <v>253</v>
      </c>
      <c r="T11" s="932"/>
      <c r="U11" s="932"/>
      <c r="V11" s="932"/>
      <c r="W11" s="933"/>
      <c r="X11" s="933"/>
      <c r="Y11" s="933"/>
      <c r="Z11" s="933"/>
      <c r="AA11" s="933"/>
      <c r="AB11" s="933"/>
      <c r="AC11" s="933"/>
      <c r="AD11" s="933"/>
      <c r="AE11" s="933"/>
      <c r="AF11" s="933"/>
      <c r="AG11" s="933"/>
      <c r="AH11" s="933"/>
      <c r="AI11" s="933"/>
      <c r="AJ11" s="933"/>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1"/>
      <c r="BP11" s="341"/>
      <c r="BQ11" s="341"/>
      <c r="BR11" s="341"/>
      <c r="BS11" s="341"/>
      <c r="BT11" s="341"/>
      <c r="BU11" s="341"/>
      <c r="BV11" s="341"/>
    </row>
    <row r="12" spans="1:74" ht="21" customHeight="1" x14ac:dyDescent="0.4">
      <c r="A12" s="382"/>
      <c r="B12" s="339"/>
      <c r="C12" s="341"/>
      <c r="D12" s="341"/>
      <c r="E12" s="341"/>
      <c r="F12" s="341"/>
      <c r="G12" s="341"/>
      <c r="H12" s="341"/>
      <c r="I12" s="341"/>
      <c r="J12" s="341"/>
      <c r="K12" s="341"/>
      <c r="L12" s="341"/>
      <c r="M12" s="341"/>
      <c r="N12" s="339"/>
      <c r="O12" s="347"/>
      <c r="S12" s="932"/>
      <c r="T12" s="932"/>
      <c r="U12" s="932"/>
      <c r="V12" s="932"/>
      <c r="W12" s="933"/>
      <c r="X12" s="933"/>
      <c r="Y12" s="933"/>
      <c r="Z12" s="933"/>
      <c r="AA12" s="933"/>
      <c r="AB12" s="933"/>
      <c r="AC12" s="933"/>
      <c r="AD12" s="933"/>
      <c r="AE12" s="933"/>
      <c r="AF12" s="933"/>
      <c r="AG12" s="933"/>
      <c r="AH12" s="933"/>
      <c r="AI12" s="933"/>
      <c r="AJ12" s="933"/>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1"/>
      <c r="BP12" s="341"/>
      <c r="BQ12" s="341"/>
      <c r="BR12" s="341"/>
      <c r="BS12" s="341"/>
      <c r="BT12" s="341"/>
      <c r="BU12" s="341"/>
      <c r="BV12" s="341"/>
    </row>
    <row r="13" spans="1:74" ht="14.25" customHeight="1" x14ac:dyDescent="0.4">
      <c r="A13" s="382"/>
      <c r="B13" s="339"/>
      <c r="C13" s="341"/>
      <c r="D13" s="341"/>
      <c r="E13" s="341"/>
      <c r="F13" s="341"/>
      <c r="G13" s="341"/>
      <c r="H13" s="341"/>
      <c r="I13" s="341"/>
      <c r="J13" s="341"/>
      <c r="K13" s="341"/>
      <c r="L13" s="341"/>
      <c r="M13" s="341"/>
      <c r="N13" s="339"/>
      <c r="S13" s="932" t="s">
        <v>331</v>
      </c>
      <c r="T13" s="932"/>
      <c r="U13" s="932"/>
      <c r="V13" s="932"/>
      <c r="W13" s="932"/>
      <c r="X13" s="932"/>
      <c r="Y13" s="932"/>
      <c r="Z13" s="933"/>
      <c r="AA13" s="933"/>
      <c r="AB13" s="933"/>
      <c r="AC13" s="933"/>
      <c r="AD13" s="933"/>
      <c r="AE13" s="933"/>
      <c r="AF13" s="933"/>
      <c r="AG13" s="933"/>
      <c r="AH13" s="933"/>
      <c r="AI13" s="933"/>
      <c r="AJ13" s="933"/>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342"/>
      <c r="BO13" s="341"/>
      <c r="BP13" s="341"/>
      <c r="BQ13" s="341"/>
      <c r="BR13" s="341"/>
      <c r="BS13" s="341"/>
      <c r="BT13" s="341"/>
      <c r="BU13" s="341"/>
      <c r="BV13" s="341"/>
    </row>
    <row r="14" spans="1:74" ht="14.25" customHeight="1" x14ac:dyDescent="0.4">
      <c r="A14" s="382"/>
      <c r="C14" s="339"/>
      <c r="D14" s="339"/>
      <c r="E14" s="339"/>
      <c r="F14" s="339"/>
      <c r="G14" s="339"/>
      <c r="H14" s="339"/>
      <c r="I14" s="339"/>
      <c r="J14" s="339"/>
      <c r="K14" s="339"/>
      <c r="L14" s="339"/>
      <c r="M14" s="339"/>
      <c r="N14" s="339"/>
      <c r="S14" s="932"/>
      <c r="T14" s="932"/>
      <c r="U14" s="932"/>
      <c r="V14" s="932"/>
      <c r="W14" s="932"/>
      <c r="X14" s="932"/>
      <c r="Y14" s="932"/>
      <c r="Z14" s="933"/>
      <c r="AA14" s="933"/>
      <c r="AB14" s="933"/>
      <c r="AC14" s="933"/>
      <c r="AD14" s="933"/>
      <c r="AE14" s="933"/>
      <c r="AF14" s="933"/>
      <c r="AG14" s="933"/>
      <c r="AH14" s="933"/>
      <c r="AI14" s="933"/>
      <c r="AJ14" s="933"/>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2"/>
      <c r="BO14" s="341"/>
      <c r="BP14" s="341"/>
      <c r="BQ14" s="341"/>
      <c r="BR14" s="341"/>
      <c r="BS14" s="341"/>
      <c r="BT14" s="341"/>
      <c r="BU14" s="341"/>
      <c r="BV14" s="341"/>
    </row>
    <row r="15" spans="1:74" ht="14.25" customHeight="1" x14ac:dyDescent="0.4">
      <c r="A15" s="382"/>
      <c r="C15" s="339"/>
      <c r="D15" s="339"/>
      <c r="E15" s="339" t="s">
        <v>360</v>
      </c>
      <c r="F15" s="339"/>
      <c r="G15" s="339"/>
      <c r="H15" s="339"/>
      <c r="I15" s="339"/>
      <c r="J15" s="339"/>
      <c r="K15" s="339"/>
      <c r="L15" s="339"/>
      <c r="M15" s="339"/>
      <c r="N15" s="339"/>
      <c r="S15" s="328"/>
      <c r="T15" s="328"/>
      <c r="U15" s="328"/>
      <c r="V15" s="328"/>
      <c r="W15" s="328"/>
      <c r="X15" s="328"/>
      <c r="Y15" s="328"/>
      <c r="Z15" s="329"/>
      <c r="AA15" s="329"/>
      <c r="AB15" s="329"/>
      <c r="AC15" s="329"/>
      <c r="AD15" s="329"/>
      <c r="AE15" s="329"/>
      <c r="AF15" s="329"/>
      <c r="AG15" s="329"/>
      <c r="AH15" s="329"/>
      <c r="AI15" s="329"/>
      <c r="AJ15" s="329"/>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1"/>
      <c r="BP15" s="341"/>
      <c r="BQ15" s="341"/>
      <c r="BR15" s="341"/>
      <c r="BS15" s="341"/>
      <c r="BT15" s="341"/>
      <c r="BU15" s="341"/>
      <c r="BV15" s="341"/>
    </row>
    <row r="16" spans="1:74" ht="14.25" customHeight="1" x14ac:dyDescent="0.4">
      <c r="A16" s="382"/>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1"/>
      <c r="BP16" s="341"/>
      <c r="BQ16" s="341"/>
      <c r="BR16" s="341"/>
      <c r="BS16" s="341"/>
      <c r="BT16" s="341"/>
      <c r="BU16" s="341"/>
      <c r="BV16" s="341"/>
    </row>
    <row r="17" spans="1:74" s="342" customFormat="1" ht="14.25" customHeight="1" x14ac:dyDescent="0.4">
      <c r="A17" s="383"/>
      <c r="B17" s="341"/>
      <c r="C17" s="341"/>
      <c r="D17" s="341"/>
      <c r="E17" s="341"/>
      <c r="F17" s="341"/>
      <c r="G17" s="341"/>
      <c r="H17" s="341"/>
      <c r="I17" s="343"/>
      <c r="J17" s="343"/>
      <c r="K17" s="343"/>
      <c r="L17" s="343"/>
      <c r="M17" s="343"/>
      <c r="N17" s="343"/>
      <c r="O17" s="343"/>
      <c r="P17" s="343"/>
      <c r="Q17" s="343"/>
      <c r="R17" s="343"/>
      <c r="S17" s="343"/>
      <c r="T17" s="934" t="s">
        <v>333</v>
      </c>
      <c r="U17" s="935"/>
      <c r="V17" s="935"/>
      <c r="W17" s="935"/>
      <c r="X17" s="935"/>
      <c r="Y17" s="935"/>
      <c r="Z17" s="936"/>
      <c r="AA17" s="348"/>
      <c r="AB17" s="349"/>
      <c r="AC17" s="350"/>
      <c r="AD17" s="351"/>
      <c r="AE17" s="349"/>
      <c r="AF17" s="349"/>
      <c r="AG17" s="349"/>
      <c r="AH17" s="349"/>
      <c r="AI17" s="349"/>
      <c r="AJ17" s="352"/>
      <c r="AK17" s="344"/>
      <c r="AL17" s="344"/>
      <c r="AO17" s="353"/>
      <c r="AP17" s="353"/>
      <c r="AQ17" s="353"/>
      <c r="AR17" s="353"/>
      <c r="AS17" s="353"/>
      <c r="AT17" s="353"/>
      <c r="AU17" s="353"/>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row>
    <row r="18" spans="1:74" s="342" customFormat="1" ht="14.25" customHeight="1" x14ac:dyDescent="0.4">
      <c r="A18" s="945" t="s">
        <v>361</v>
      </c>
      <c r="B18" s="946"/>
      <c r="C18" s="946"/>
      <c r="D18" s="946"/>
      <c r="E18" s="946"/>
      <c r="F18" s="946"/>
      <c r="G18" s="946"/>
      <c r="H18" s="946"/>
      <c r="I18" s="946"/>
      <c r="J18" s="946"/>
      <c r="K18" s="946"/>
      <c r="L18" s="946"/>
      <c r="M18" s="946"/>
      <c r="N18" s="946"/>
      <c r="O18" s="946"/>
      <c r="P18" s="946"/>
      <c r="Q18" s="946"/>
      <c r="R18" s="946"/>
      <c r="S18" s="947"/>
      <c r="T18" s="921" t="s">
        <v>253</v>
      </c>
      <c r="U18" s="922"/>
      <c r="V18" s="925"/>
      <c r="W18" s="925"/>
      <c r="X18" s="925"/>
      <c r="Y18" s="925"/>
      <c r="Z18" s="925"/>
      <c r="AA18" s="925"/>
      <c r="AB18" s="925"/>
      <c r="AC18" s="925"/>
      <c r="AD18" s="925"/>
      <c r="AE18" s="925"/>
      <c r="AF18" s="925"/>
      <c r="AG18" s="925"/>
      <c r="AH18" s="925"/>
      <c r="AI18" s="925"/>
      <c r="AJ18" s="926"/>
      <c r="AK18" s="344"/>
      <c r="AL18" s="344"/>
      <c r="AO18" s="353"/>
      <c r="AP18" s="353"/>
      <c r="AQ18" s="353"/>
      <c r="AR18" s="353"/>
      <c r="AS18" s="353"/>
      <c r="AT18" s="353"/>
      <c r="AU18" s="353"/>
      <c r="AV18" s="344"/>
      <c r="AW18" s="344"/>
      <c r="AX18" s="344"/>
      <c r="AY18" s="344"/>
      <c r="AZ18" s="354"/>
      <c r="BA18" s="354"/>
      <c r="BB18" s="344"/>
      <c r="BC18" s="344"/>
      <c r="BD18" s="344"/>
      <c r="BE18" s="344"/>
      <c r="BF18" s="353"/>
      <c r="BG18" s="354"/>
      <c r="BH18" s="344"/>
      <c r="BJ18" s="344"/>
      <c r="BL18" s="344"/>
      <c r="BM18" s="344"/>
      <c r="BN18" s="344"/>
      <c r="BO18" s="344"/>
      <c r="BQ18" s="344"/>
      <c r="BR18" s="344"/>
      <c r="BS18" s="344"/>
      <c r="BT18" s="344"/>
      <c r="BU18" s="344"/>
      <c r="BV18" s="344"/>
    </row>
    <row r="19" spans="1:74" s="342" customFormat="1" ht="14.25" customHeight="1" x14ac:dyDescent="0.4">
      <c r="A19" s="948"/>
      <c r="B19" s="949"/>
      <c r="C19" s="949"/>
      <c r="D19" s="949"/>
      <c r="E19" s="949"/>
      <c r="F19" s="949"/>
      <c r="G19" s="949"/>
      <c r="H19" s="949"/>
      <c r="I19" s="949"/>
      <c r="J19" s="949"/>
      <c r="K19" s="949"/>
      <c r="L19" s="949"/>
      <c r="M19" s="949"/>
      <c r="N19" s="949"/>
      <c r="O19" s="949"/>
      <c r="P19" s="949"/>
      <c r="Q19" s="949"/>
      <c r="R19" s="949"/>
      <c r="S19" s="950"/>
      <c r="T19" s="923"/>
      <c r="U19" s="924"/>
      <c r="V19" s="927"/>
      <c r="W19" s="927"/>
      <c r="X19" s="927"/>
      <c r="Y19" s="927"/>
      <c r="Z19" s="927"/>
      <c r="AA19" s="927"/>
      <c r="AB19" s="927"/>
      <c r="AC19" s="927"/>
      <c r="AD19" s="927"/>
      <c r="AE19" s="927"/>
      <c r="AF19" s="927"/>
      <c r="AG19" s="927"/>
      <c r="AH19" s="927"/>
      <c r="AI19" s="927"/>
      <c r="AJ19" s="928"/>
      <c r="AK19" s="344"/>
      <c r="AL19" s="344"/>
      <c r="AO19" s="353"/>
      <c r="AP19" s="353"/>
      <c r="AQ19" s="353"/>
      <c r="AR19" s="353"/>
      <c r="AS19" s="353"/>
      <c r="AT19" s="353"/>
      <c r="AU19" s="353"/>
      <c r="AV19" s="344"/>
      <c r="AW19" s="344"/>
      <c r="AX19" s="344"/>
      <c r="AY19" s="344"/>
      <c r="AZ19" s="354"/>
      <c r="BA19" s="354"/>
      <c r="BB19" s="344"/>
      <c r="BC19" s="344"/>
      <c r="BD19" s="344"/>
      <c r="BE19" s="344"/>
      <c r="BF19" s="354"/>
      <c r="BG19" s="354"/>
      <c r="BH19" s="344"/>
      <c r="BJ19" s="344"/>
      <c r="BL19" s="344"/>
      <c r="BM19" s="344"/>
      <c r="BN19" s="344"/>
      <c r="BO19" s="344"/>
      <c r="BP19" s="344"/>
      <c r="BQ19" s="344"/>
      <c r="BR19" s="344"/>
      <c r="BS19" s="344"/>
      <c r="BT19" s="344"/>
      <c r="BU19" s="344"/>
      <c r="BV19" s="344"/>
    </row>
    <row r="20" spans="1:74" s="342" customFormat="1" ht="14.25" customHeight="1" x14ac:dyDescent="0.4">
      <c r="A20" s="948"/>
      <c r="B20" s="949"/>
      <c r="C20" s="949"/>
      <c r="D20" s="949"/>
      <c r="E20" s="949"/>
      <c r="F20" s="949"/>
      <c r="G20" s="949"/>
      <c r="H20" s="949"/>
      <c r="I20" s="949"/>
      <c r="J20" s="949"/>
      <c r="K20" s="949"/>
      <c r="L20" s="949"/>
      <c r="M20" s="949"/>
      <c r="N20" s="949"/>
      <c r="O20" s="949"/>
      <c r="P20" s="949"/>
      <c r="Q20" s="949"/>
      <c r="R20" s="949"/>
      <c r="S20" s="950"/>
      <c r="T20" s="929" t="s">
        <v>251</v>
      </c>
      <c r="U20" s="930"/>
      <c r="V20" s="930"/>
      <c r="W20" s="930"/>
      <c r="X20" s="930"/>
      <c r="Y20" s="930"/>
      <c r="Z20" s="930"/>
      <c r="AA20" s="930"/>
      <c r="AB20" s="930"/>
      <c r="AC20" s="930"/>
      <c r="AD20" s="930"/>
      <c r="AE20" s="930"/>
      <c r="AF20" s="930"/>
      <c r="AG20" s="930"/>
      <c r="AH20" s="930"/>
      <c r="AI20" s="930"/>
      <c r="AJ20" s="931"/>
      <c r="AK20" s="344"/>
      <c r="AL20" s="344"/>
      <c r="AO20" s="353"/>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row>
    <row r="21" spans="1:74" s="342" customFormat="1" ht="14.25" customHeight="1" x14ac:dyDescent="0.4">
      <c r="A21" s="948"/>
      <c r="B21" s="949"/>
      <c r="C21" s="949"/>
      <c r="D21" s="949"/>
      <c r="E21" s="949"/>
      <c r="F21" s="949"/>
      <c r="G21" s="949"/>
      <c r="H21" s="949"/>
      <c r="I21" s="949"/>
      <c r="J21" s="949"/>
      <c r="K21" s="949"/>
      <c r="L21" s="949"/>
      <c r="M21" s="949"/>
      <c r="N21" s="949"/>
      <c r="O21" s="949"/>
      <c r="P21" s="949"/>
      <c r="Q21" s="949"/>
      <c r="R21" s="949"/>
      <c r="S21" s="950"/>
      <c r="T21" s="966"/>
      <c r="U21" s="967"/>
      <c r="V21" s="967"/>
      <c r="W21" s="967"/>
      <c r="X21" s="967"/>
      <c r="Y21" s="967"/>
      <c r="Z21" s="967"/>
      <c r="AA21" s="967"/>
      <c r="AB21" s="967"/>
      <c r="AC21" s="967"/>
      <c r="AD21" s="967"/>
      <c r="AE21" s="967"/>
      <c r="AF21" s="967"/>
      <c r="AG21" s="967"/>
      <c r="AH21" s="967"/>
      <c r="AI21" s="967"/>
      <c r="AJ21" s="968"/>
      <c r="AK21" s="344"/>
      <c r="AL21" s="344"/>
      <c r="AO21" s="353"/>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row>
    <row r="22" spans="1:74" s="342" customFormat="1" ht="14.25" customHeight="1" x14ac:dyDescent="0.4">
      <c r="A22" s="951"/>
      <c r="B22" s="952"/>
      <c r="C22" s="952"/>
      <c r="D22" s="952"/>
      <c r="E22" s="952"/>
      <c r="F22" s="952"/>
      <c r="G22" s="952"/>
      <c r="H22" s="952"/>
      <c r="I22" s="952"/>
      <c r="J22" s="952"/>
      <c r="K22" s="952"/>
      <c r="L22" s="952"/>
      <c r="M22" s="952"/>
      <c r="N22" s="952"/>
      <c r="O22" s="952"/>
      <c r="P22" s="952"/>
      <c r="Q22" s="952"/>
      <c r="R22" s="952"/>
      <c r="S22" s="953"/>
      <c r="T22" s="969"/>
      <c r="U22" s="927"/>
      <c r="V22" s="927"/>
      <c r="W22" s="927"/>
      <c r="X22" s="927"/>
      <c r="Y22" s="927"/>
      <c r="Z22" s="927"/>
      <c r="AA22" s="927"/>
      <c r="AB22" s="927"/>
      <c r="AC22" s="927"/>
      <c r="AD22" s="927"/>
      <c r="AE22" s="927"/>
      <c r="AF22" s="927"/>
      <c r="AG22" s="927"/>
      <c r="AH22" s="927"/>
      <c r="AI22" s="927"/>
      <c r="AJ22" s="928"/>
      <c r="AO22" s="353"/>
      <c r="AP22" s="353"/>
    </row>
    <row r="23" spans="1:74" s="342" customFormat="1" ht="14.25" customHeight="1" x14ac:dyDescent="0.4">
      <c r="A23" s="945" t="s">
        <v>335</v>
      </c>
      <c r="B23" s="946"/>
      <c r="C23" s="946"/>
      <c r="D23" s="946"/>
      <c r="E23" s="946"/>
      <c r="F23" s="946"/>
      <c r="G23" s="946"/>
      <c r="H23" s="946"/>
      <c r="I23" s="946"/>
      <c r="J23" s="946"/>
      <c r="K23" s="946"/>
      <c r="L23" s="946"/>
      <c r="M23" s="946"/>
      <c r="N23" s="946"/>
      <c r="O23" s="946"/>
      <c r="P23" s="946"/>
      <c r="Q23" s="946"/>
      <c r="R23" s="946"/>
      <c r="S23" s="947"/>
      <c r="T23" s="956"/>
      <c r="U23" s="957"/>
      <c r="V23" s="957"/>
      <c r="W23" s="957"/>
      <c r="X23" s="957"/>
      <c r="Y23" s="957"/>
      <c r="Z23" s="957"/>
      <c r="AA23" s="957"/>
      <c r="AB23" s="957"/>
      <c r="AC23" s="957"/>
      <c r="AD23" s="957"/>
      <c r="AE23" s="957"/>
      <c r="AF23" s="957"/>
      <c r="AG23" s="957"/>
      <c r="AH23" s="957"/>
      <c r="AI23" s="957"/>
      <c r="AJ23" s="958"/>
      <c r="AO23" s="353"/>
      <c r="AP23" s="353"/>
    </row>
    <row r="24" spans="1:74" s="342" customFormat="1" ht="14.25" customHeight="1" x14ac:dyDescent="0.4">
      <c r="A24" s="948"/>
      <c r="B24" s="949"/>
      <c r="C24" s="949"/>
      <c r="D24" s="949"/>
      <c r="E24" s="949"/>
      <c r="F24" s="949"/>
      <c r="G24" s="949"/>
      <c r="H24" s="949"/>
      <c r="I24" s="949"/>
      <c r="J24" s="949"/>
      <c r="K24" s="949"/>
      <c r="L24" s="949"/>
      <c r="M24" s="949"/>
      <c r="N24" s="949"/>
      <c r="O24" s="949"/>
      <c r="P24" s="949"/>
      <c r="Q24" s="949"/>
      <c r="R24" s="949"/>
      <c r="S24" s="950"/>
      <c r="T24" s="959"/>
      <c r="U24" s="960"/>
      <c r="V24" s="960"/>
      <c r="W24" s="960"/>
      <c r="X24" s="960"/>
      <c r="Y24" s="960"/>
      <c r="Z24" s="960"/>
      <c r="AA24" s="960"/>
      <c r="AB24" s="960"/>
      <c r="AC24" s="960"/>
      <c r="AD24" s="960"/>
      <c r="AE24" s="960"/>
      <c r="AF24" s="960"/>
      <c r="AG24" s="960"/>
      <c r="AH24" s="960"/>
      <c r="AI24" s="960"/>
      <c r="AJ24" s="961"/>
      <c r="AO24" s="353"/>
      <c r="AP24" s="353"/>
    </row>
    <row r="25" spans="1:74" s="342" customFormat="1" ht="14.25" customHeight="1" x14ac:dyDescent="0.4">
      <c r="A25" s="951"/>
      <c r="B25" s="952"/>
      <c r="C25" s="952"/>
      <c r="D25" s="952"/>
      <c r="E25" s="952"/>
      <c r="F25" s="952"/>
      <c r="G25" s="952"/>
      <c r="H25" s="952"/>
      <c r="I25" s="952"/>
      <c r="J25" s="952"/>
      <c r="K25" s="952"/>
      <c r="L25" s="952"/>
      <c r="M25" s="952"/>
      <c r="N25" s="952"/>
      <c r="O25" s="952"/>
      <c r="P25" s="952"/>
      <c r="Q25" s="952"/>
      <c r="R25" s="952"/>
      <c r="S25" s="953"/>
      <c r="T25" s="962"/>
      <c r="U25" s="963"/>
      <c r="V25" s="963"/>
      <c r="W25" s="963"/>
      <c r="X25" s="963"/>
      <c r="Y25" s="963"/>
      <c r="Z25" s="963"/>
      <c r="AA25" s="963"/>
      <c r="AB25" s="963"/>
      <c r="AC25" s="963"/>
      <c r="AD25" s="963"/>
      <c r="AE25" s="963"/>
      <c r="AF25" s="963"/>
      <c r="AG25" s="963"/>
      <c r="AH25" s="963"/>
      <c r="AI25" s="963"/>
      <c r="AJ25" s="964"/>
      <c r="AO25" s="353"/>
      <c r="AP25" s="353"/>
    </row>
    <row r="26" spans="1:74" s="342" customFormat="1" ht="14.25" customHeight="1" x14ac:dyDescent="0.4">
      <c r="A26" s="945" t="s">
        <v>362</v>
      </c>
      <c r="B26" s="946"/>
      <c r="C26" s="946"/>
      <c r="D26" s="946"/>
      <c r="E26" s="946"/>
      <c r="F26" s="946"/>
      <c r="G26" s="946"/>
      <c r="H26" s="946"/>
      <c r="I26" s="946"/>
      <c r="J26" s="946"/>
      <c r="K26" s="946"/>
      <c r="L26" s="946"/>
      <c r="M26" s="946"/>
      <c r="N26" s="946"/>
      <c r="O26" s="946"/>
      <c r="P26" s="946"/>
      <c r="Q26" s="946"/>
      <c r="R26" s="946"/>
      <c r="S26" s="947"/>
      <c r="T26" s="890"/>
      <c r="U26" s="914"/>
      <c r="V26" s="914"/>
      <c r="W26" s="914"/>
      <c r="X26" s="914" t="s">
        <v>363</v>
      </c>
      <c r="Y26" s="914"/>
      <c r="Z26" s="914"/>
      <c r="AA26" s="914" t="s">
        <v>364</v>
      </c>
      <c r="AB26" s="914"/>
      <c r="AC26" s="914" t="s">
        <v>365</v>
      </c>
      <c r="AD26" s="914"/>
      <c r="AE26" s="914"/>
      <c r="AF26" s="970"/>
      <c r="AG26" s="970"/>
      <c r="AH26" s="970"/>
      <c r="AI26" s="970"/>
      <c r="AJ26" s="971"/>
      <c r="AO26" s="353"/>
      <c r="AP26" s="353"/>
    </row>
    <row r="27" spans="1:74" s="342" customFormat="1" ht="14.25" customHeight="1" x14ac:dyDescent="0.4">
      <c r="A27" s="948"/>
      <c r="B27" s="949"/>
      <c r="C27" s="949"/>
      <c r="D27" s="949"/>
      <c r="E27" s="949"/>
      <c r="F27" s="949"/>
      <c r="G27" s="949"/>
      <c r="H27" s="949"/>
      <c r="I27" s="949"/>
      <c r="J27" s="949"/>
      <c r="K27" s="949"/>
      <c r="L27" s="949"/>
      <c r="M27" s="949"/>
      <c r="N27" s="949"/>
      <c r="O27" s="949"/>
      <c r="P27" s="949"/>
      <c r="Q27" s="949"/>
      <c r="R27" s="949"/>
      <c r="S27" s="950"/>
      <c r="T27" s="915"/>
      <c r="U27" s="916"/>
      <c r="V27" s="916"/>
      <c r="W27" s="916"/>
      <c r="X27" s="916"/>
      <c r="Y27" s="916"/>
      <c r="Z27" s="916"/>
      <c r="AA27" s="916"/>
      <c r="AB27" s="916"/>
      <c r="AC27" s="916"/>
      <c r="AD27" s="916"/>
      <c r="AE27" s="916"/>
      <c r="AF27" s="972"/>
      <c r="AG27" s="972"/>
      <c r="AH27" s="972"/>
      <c r="AI27" s="972"/>
      <c r="AJ27" s="973"/>
      <c r="AO27" s="353"/>
      <c r="AP27" s="353"/>
    </row>
    <row r="28" spans="1:74" s="342" customFormat="1" ht="14.25" customHeight="1" x14ac:dyDescent="0.4">
      <c r="A28" s="951"/>
      <c r="B28" s="952"/>
      <c r="C28" s="952"/>
      <c r="D28" s="952"/>
      <c r="E28" s="952"/>
      <c r="F28" s="952"/>
      <c r="G28" s="952"/>
      <c r="H28" s="952"/>
      <c r="I28" s="952"/>
      <c r="J28" s="952"/>
      <c r="K28" s="952"/>
      <c r="L28" s="952"/>
      <c r="M28" s="952"/>
      <c r="N28" s="952"/>
      <c r="O28" s="952"/>
      <c r="P28" s="952"/>
      <c r="Q28" s="952"/>
      <c r="R28" s="952"/>
      <c r="S28" s="953"/>
      <c r="T28" s="918"/>
      <c r="U28" s="919"/>
      <c r="V28" s="919"/>
      <c r="W28" s="919"/>
      <c r="X28" s="919"/>
      <c r="Y28" s="919"/>
      <c r="Z28" s="919"/>
      <c r="AA28" s="919"/>
      <c r="AB28" s="919"/>
      <c r="AC28" s="919"/>
      <c r="AD28" s="919"/>
      <c r="AE28" s="919"/>
      <c r="AF28" s="974"/>
      <c r="AG28" s="974"/>
      <c r="AH28" s="974"/>
      <c r="AI28" s="974"/>
      <c r="AJ28" s="975"/>
      <c r="AO28" s="353"/>
      <c r="AP28" s="353"/>
    </row>
    <row r="29" spans="1:74" s="342" customFormat="1" ht="14.25" customHeight="1" x14ac:dyDescent="0.4">
      <c r="A29" s="945" t="s">
        <v>366</v>
      </c>
      <c r="B29" s="946"/>
      <c r="C29" s="946"/>
      <c r="D29" s="946"/>
      <c r="E29" s="946"/>
      <c r="F29" s="946"/>
      <c r="G29" s="946"/>
      <c r="H29" s="946"/>
      <c r="I29" s="946"/>
      <c r="J29" s="946"/>
      <c r="K29" s="946"/>
      <c r="L29" s="946"/>
      <c r="M29" s="946"/>
      <c r="N29" s="946"/>
      <c r="O29" s="946"/>
      <c r="P29" s="946"/>
      <c r="Q29" s="946"/>
      <c r="R29" s="946"/>
      <c r="S29" s="947"/>
      <c r="T29" s="903"/>
      <c r="U29" s="940"/>
      <c r="V29" s="940"/>
      <c r="W29" s="940"/>
      <c r="X29" s="940"/>
      <c r="Y29" s="940"/>
      <c r="Z29" s="940" t="s">
        <v>337</v>
      </c>
      <c r="AA29" s="940"/>
      <c r="AB29" s="940"/>
      <c r="AC29" s="940"/>
      <c r="AD29" s="940" t="s">
        <v>338</v>
      </c>
      <c r="AE29" s="940"/>
      <c r="AF29" s="940"/>
      <c r="AG29" s="940"/>
      <c r="AH29" s="940" t="s">
        <v>339</v>
      </c>
      <c r="AI29" s="940"/>
      <c r="AJ29" s="904"/>
      <c r="AO29" s="353"/>
      <c r="AP29" s="353"/>
    </row>
    <row r="30" spans="1:74" s="342" customFormat="1" ht="14.25" customHeight="1" x14ac:dyDescent="0.4">
      <c r="A30" s="948"/>
      <c r="B30" s="949"/>
      <c r="C30" s="949"/>
      <c r="D30" s="949"/>
      <c r="E30" s="949"/>
      <c r="F30" s="949"/>
      <c r="G30" s="949"/>
      <c r="H30" s="949"/>
      <c r="I30" s="949"/>
      <c r="J30" s="949"/>
      <c r="K30" s="949"/>
      <c r="L30" s="949"/>
      <c r="M30" s="949"/>
      <c r="N30" s="949"/>
      <c r="O30" s="949"/>
      <c r="P30" s="949"/>
      <c r="Q30" s="949"/>
      <c r="R30" s="949"/>
      <c r="S30" s="950"/>
      <c r="T30" s="954"/>
      <c r="U30" s="941"/>
      <c r="V30" s="941"/>
      <c r="W30" s="941"/>
      <c r="X30" s="941"/>
      <c r="Y30" s="941"/>
      <c r="Z30" s="941"/>
      <c r="AA30" s="941"/>
      <c r="AB30" s="941"/>
      <c r="AC30" s="941"/>
      <c r="AD30" s="941"/>
      <c r="AE30" s="941"/>
      <c r="AF30" s="941"/>
      <c r="AG30" s="941"/>
      <c r="AH30" s="941"/>
      <c r="AI30" s="941"/>
      <c r="AJ30" s="943"/>
      <c r="AO30" s="353"/>
      <c r="AP30" s="353"/>
    </row>
    <row r="31" spans="1:74" s="342" customFormat="1" ht="14.25" customHeight="1" x14ac:dyDescent="0.4">
      <c r="A31" s="951"/>
      <c r="B31" s="952"/>
      <c r="C31" s="952"/>
      <c r="D31" s="952"/>
      <c r="E31" s="952"/>
      <c r="F31" s="952"/>
      <c r="G31" s="952"/>
      <c r="H31" s="952"/>
      <c r="I31" s="952"/>
      <c r="J31" s="952"/>
      <c r="K31" s="952"/>
      <c r="L31" s="952"/>
      <c r="M31" s="952"/>
      <c r="N31" s="952"/>
      <c r="O31" s="952"/>
      <c r="P31" s="952"/>
      <c r="Q31" s="952"/>
      <c r="R31" s="952"/>
      <c r="S31" s="953"/>
      <c r="T31" s="955"/>
      <c r="U31" s="942"/>
      <c r="V31" s="942"/>
      <c r="W31" s="942"/>
      <c r="X31" s="942"/>
      <c r="Y31" s="942"/>
      <c r="Z31" s="942"/>
      <c r="AA31" s="942"/>
      <c r="AB31" s="942"/>
      <c r="AC31" s="942"/>
      <c r="AD31" s="942"/>
      <c r="AE31" s="942"/>
      <c r="AF31" s="942"/>
      <c r="AG31" s="942"/>
      <c r="AH31" s="942"/>
      <c r="AI31" s="942"/>
      <c r="AJ31" s="944"/>
      <c r="AO31" s="353"/>
      <c r="AP31" s="353"/>
    </row>
    <row r="32" spans="1:74" s="342" customFormat="1" ht="14.25" customHeight="1" x14ac:dyDescent="0.4">
      <c r="A32" s="948" t="s">
        <v>367</v>
      </c>
      <c r="B32" s="949"/>
      <c r="C32" s="949"/>
      <c r="D32" s="949"/>
      <c r="E32" s="949"/>
      <c r="F32" s="949"/>
      <c r="G32" s="949"/>
      <c r="H32" s="949"/>
      <c r="I32" s="949"/>
      <c r="J32" s="949"/>
      <c r="K32" s="949"/>
      <c r="L32" s="949"/>
      <c r="M32" s="949"/>
      <c r="N32" s="949"/>
      <c r="O32" s="949"/>
      <c r="P32" s="949"/>
      <c r="Q32" s="949"/>
      <c r="R32" s="949"/>
      <c r="S32" s="950"/>
      <c r="T32" s="956"/>
      <c r="U32" s="957"/>
      <c r="V32" s="957"/>
      <c r="W32" s="957"/>
      <c r="X32" s="957"/>
      <c r="Y32" s="957"/>
      <c r="Z32" s="957"/>
      <c r="AA32" s="957"/>
      <c r="AB32" s="957"/>
      <c r="AC32" s="957"/>
      <c r="AD32" s="957"/>
      <c r="AE32" s="957"/>
      <c r="AF32" s="957"/>
      <c r="AG32" s="957"/>
      <c r="AH32" s="957"/>
      <c r="AI32" s="957"/>
      <c r="AJ32" s="958"/>
      <c r="AO32" s="353"/>
      <c r="AP32" s="353"/>
    </row>
    <row r="33" spans="1:47" s="342" customFormat="1" ht="14.25" customHeight="1" x14ac:dyDescent="0.4">
      <c r="A33" s="948"/>
      <c r="B33" s="949"/>
      <c r="C33" s="949"/>
      <c r="D33" s="949"/>
      <c r="E33" s="949"/>
      <c r="F33" s="949"/>
      <c r="G33" s="949"/>
      <c r="H33" s="949"/>
      <c r="I33" s="949"/>
      <c r="J33" s="949"/>
      <c r="K33" s="949"/>
      <c r="L33" s="949"/>
      <c r="M33" s="949"/>
      <c r="N33" s="949"/>
      <c r="O33" s="949"/>
      <c r="P33" s="949"/>
      <c r="Q33" s="949"/>
      <c r="R33" s="949"/>
      <c r="S33" s="950"/>
      <c r="T33" s="959"/>
      <c r="U33" s="960"/>
      <c r="V33" s="960"/>
      <c r="W33" s="960"/>
      <c r="X33" s="960"/>
      <c r="Y33" s="960"/>
      <c r="Z33" s="960"/>
      <c r="AA33" s="960"/>
      <c r="AB33" s="960"/>
      <c r="AC33" s="960"/>
      <c r="AD33" s="960"/>
      <c r="AE33" s="960"/>
      <c r="AF33" s="960"/>
      <c r="AG33" s="960"/>
      <c r="AH33" s="960"/>
      <c r="AI33" s="960"/>
      <c r="AJ33" s="961"/>
      <c r="AO33" s="353"/>
      <c r="AP33" s="353"/>
    </row>
    <row r="34" spans="1:47" s="342" customFormat="1" ht="14.25" customHeight="1" x14ac:dyDescent="0.4">
      <c r="A34" s="948"/>
      <c r="B34" s="949"/>
      <c r="C34" s="949"/>
      <c r="D34" s="949"/>
      <c r="E34" s="949"/>
      <c r="F34" s="949"/>
      <c r="G34" s="949"/>
      <c r="H34" s="949"/>
      <c r="I34" s="949"/>
      <c r="J34" s="949"/>
      <c r="K34" s="949"/>
      <c r="L34" s="949"/>
      <c r="M34" s="949"/>
      <c r="N34" s="949"/>
      <c r="O34" s="949"/>
      <c r="P34" s="949"/>
      <c r="Q34" s="949"/>
      <c r="R34" s="949"/>
      <c r="S34" s="950"/>
      <c r="T34" s="959"/>
      <c r="U34" s="960"/>
      <c r="V34" s="960"/>
      <c r="W34" s="960"/>
      <c r="X34" s="960"/>
      <c r="Y34" s="960"/>
      <c r="Z34" s="960"/>
      <c r="AA34" s="960"/>
      <c r="AB34" s="960"/>
      <c r="AC34" s="960"/>
      <c r="AD34" s="960"/>
      <c r="AE34" s="960"/>
      <c r="AF34" s="960"/>
      <c r="AG34" s="960"/>
      <c r="AH34" s="960"/>
      <c r="AI34" s="960"/>
      <c r="AJ34" s="961"/>
      <c r="AO34" s="353"/>
      <c r="AP34" s="353"/>
    </row>
    <row r="35" spans="1:47" s="342" customFormat="1" ht="14.25" customHeight="1" x14ac:dyDescent="0.4">
      <c r="A35" s="948"/>
      <c r="B35" s="949"/>
      <c r="C35" s="949"/>
      <c r="D35" s="949"/>
      <c r="E35" s="949"/>
      <c r="F35" s="949"/>
      <c r="G35" s="949"/>
      <c r="H35" s="949"/>
      <c r="I35" s="949"/>
      <c r="J35" s="949"/>
      <c r="K35" s="949"/>
      <c r="L35" s="949"/>
      <c r="M35" s="949"/>
      <c r="N35" s="949"/>
      <c r="O35" s="949"/>
      <c r="P35" s="949"/>
      <c r="Q35" s="949"/>
      <c r="R35" s="949"/>
      <c r="S35" s="950"/>
      <c r="T35" s="959"/>
      <c r="U35" s="960"/>
      <c r="V35" s="960"/>
      <c r="W35" s="960"/>
      <c r="X35" s="960"/>
      <c r="Y35" s="960"/>
      <c r="Z35" s="960"/>
      <c r="AA35" s="960"/>
      <c r="AB35" s="960"/>
      <c r="AC35" s="960"/>
      <c r="AD35" s="960"/>
      <c r="AE35" s="960"/>
      <c r="AF35" s="960"/>
      <c r="AG35" s="960"/>
      <c r="AH35" s="960"/>
      <c r="AI35" s="960"/>
      <c r="AJ35" s="961"/>
      <c r="AO35" s="353"/>
      <c r="AP35" s="353"/>
    </row>
    <row r="36" spans="1:47" s="342" customFormat="1" ht="14.25" customHeight="1" x14ac:dyDescent="0.4">
      <c r="A36" s="948"/>
      <c r="B36" s="949"/>
      <c r="C36" s="949"/>
      <c r="D36" s="949"/>
      <c r="E36" s="949"/>
      <c r="F36" s="949"/>
      <c r="G36" s="949"/>
      <c r="H36" s="949"/>
      <c r="I36" s="949"/>
      <c r="J36" s="949"/>
      <c r="K36" s="949"/>
      <c r="L36" s="949"/>
      <c r="M36" s="949"/>
      <c r="N36" s="949"/>
      <c r="O36" s="949"/>
      <c r="P36" s="949"/>
      <c r="Q36" s="949"/>
      <c r="R36" s="949"/>
      <c r="S36" s="950"/>
      <c r="T36" s="959"/>
      <c r="U36" s="960"/>
      <c r="V36" s="960"/>
      <c r="W36" s="960"/>
      <c r="X36" s="960"/>
      <c r="Y36" s="960"/>
      <c r="Z36" s="960"/>
      <c r="AA36" s="960"/>
      <c r="AB36" s="960"/>
      <c r="AC36" s="960"/>
      <c r="AD36" s="960"/>
      <c r="AE36" s="960"/>
      <c r="AF36" s="960"/>
      <c r="AG36" s="960"/>
      <c r="AH36" s="960"/>
      <c r="AI36" s="960"/>
      <c r="AJ36" s="961"/>
      <c r="AO36" s="353"/>
      <c r="AP36" s="353"/>
    </row>
    <row r="37" spans="1:47" s="342" customFormat="1" ht="14.25" customHeight="1" x14ac:dyDescent="0.4">
      <c r="A37" s="948"/>
      <c r="B37" s="949"/>
      <c r="C37" s="949"/>
      <c r="D37" s="949"/>
      <c r="E37" s="949"/>
      <c r="F37" s="949"/>
      <c r="G37" s="949"/>
      <c r="H37" s="949"/>
      <c r="I37" s="949"/>
      <c r="J37" s="949"/>
      <c r="K37" s="949"/>
      <c r="L37" s="949"/>
      <c r="M37" s="949"/>
      <c r="N37" s="949"/>
      <c r="O37" s="949"/>
      <c r="P37" s="949"/>
      <c r="Q37" s="949"/>
      <c r="R37" s="949"/>
      <c r="S37" s="950"/>
      <c r="T37" s="959"/>
      <c r="U37" s="960"/>
      <c r="V37" s="960"/>
      <c r="W37" s="960"/>
      <c r="X37" s="960"/>
      <c r="Y37" s="960"/>
      <c r="Z37" s="960"/>
      <c r="AA37" s="960"/>
      <c r="AB37" s="960"/>
      <c r="AC37" s="960"/>
      <c r="AD37" s="960"/>
      <c r="AE37" s="960"/>
      <c r="AF37" s="960"/>
      <c r="AG37" s="960"/>
      <c r="AH37" s="960"/>
      <c r="AI37" s="960"/>
      <c r="AJ37" s="961"/>
      <c r="AO37" s="353"/>
      <c r="AP37" s="353"/>
    </row>
    <row r="38" spans="1:47" s="342" customFormat="1" ht="14.25" customHeight="1" x14ac:dyDescent="0.4">
      <c r="A38" s="951"/>
      <c r="B38" s="952"/>
      <c r="C38" s="952"/>
      <c r="D38" s="952"/>
      <c r="E38" s="952"/>
      <c r="F38" s="952"/>
      <c r="G38" s="952"/>
      <c r="H38" s="952"/>
      <c r="I38" s="952"/>
      <c r="J38" s="952"/>
      <c r="K38" s="952"/>
      <c r="L38" s="952"/>
      <c r="M38" s="952"/>
      <c r="N38" s="952"/>
      <c r="O38" s="952"/>
      <c r="P38" s="952"/>
      <c r="Q38" s="952"/>
      <c r="R38" s="952"/>
      <c r="S38" s="953"/>
      <c r="T38" s="962"/>
      <c r="U38" s="963"/>
      <c r="V38" s="963"/>
      <c r="W38" s="963"/>
      <c r="X38" s="963"/>
      <c r="Y38" s="963"/>
      <c r="Z38" s="963"/>
      <c r="AA38" s="963"/>
      <c r="AB38" s="963"/>
      <c r="AC38" s="963"/>
      <c r="AD38" s="963"/>
      <c r="AE38" s="963"/>
      <c r="AF38" s="963"/>
      <c r="AG38" s="963"/>
      <c r="AH38" s="963"/>
      <c r="AI38" s="963"/>
      <c r="AJ38" s="964"/>
      <c r="AO38" s="353"/>
      <c r="AP38" s="353"/>
    </row>
    <row r="39" spans="1:47" s="342" customFormat="1" ht="14.25" customHeight="1" x14ac:dyDescent="0.4">
      <c r="A39" s="965" t="s">
        <v>368</v>
      </c>
      <c r="B39" s="946"/>
      <c r="C39" s="946"/>
      <c r="D39" s="946"/>
      <c r="E39" s="946"/>
      <c r="F39" s="946"/>
      <c r="G39" s="946"/>
      <c r="H39" s="946"/>
      <c r="I39" s="946"/>
      <c r="J39" s="946"/>
      <c r="K39" s="946"/>
      <c r="L39" s="946"/>
      <c r="M39" s="946"/>
      <c r="N39" s="946"/>
      <c r="O39" s="946"/>
      <c r="P39" s="946"/>
      <c r="Q39" s="946"/>
      <c r="R39" s="946"/>
      <c r="S39" s="947"/>
      <c r="T39" s="956"/>
      <c r="U39" s="957"/>
      <c r="V39" s="957"/>
      <c r="W39" s="957"/>
      <c r="X39" s="957"/>
      <c r="Y39" s="957"/>
      <c r="Z39" s="957"/>
      <c r="AA39" s="957"/>
      <c r="AB39" s="957"/>
      <c r="AC39" s="957"/>
      <c r="AD39" s="957"/>
      <c r="AE39" s="957"/>
      <c r="AF39" s="957"/>
      <c r="AG39" s="957"/>
      <c r="AH39" s="957"/>
      <c r="AI39" s="957"/>
      <c r="AJ39" s="958"/>
      <c r="AO39" s="353"/>
      <c r="AP39" s="353"/>
      <c r="AU39" s="384"/>
    </row>
    <row r="40" spans="1:47" s="342" customFormat="1" ht="14.25" customHeight="1" x14ac:dyDescent="0.4">
      <c r="A40" s="948"/>
      <c r="B40" s="949"/>
      <c r="C40" s="949"/>
      <c r="D40" s="949"/>
      <c r="E40" s="949"/>
      <c r="F40" s="949"/>
      <c r="G40" s="949"/>
      <c r="H40" s="949"/>
      <c r="I40" s="949"/>
      <c r="J40" s="949"/>
      <c r="K40" s="949"/>
      <c r="L40" s="949"/>
      <c r="M40" s="949"/>
      <c r="N40" s="949"/>
      <c r="O40" s="949"/>
      <c r="P40" s="949"/>
      <c r="Q40" s="949"/>
      <c r="R40" s="949"/>
      <c r="S40" s="950"/>
      <c r="T40" s="959"/>
      <c r="U40" s="960"/>
      <c r="V40" s="960"/>
      <c r="W40" s="960"/>
      <c r="X40" s="960"/>
      <c r="Y40" s="960"/>
      <c r="Z40" s="960"/>
      <c r="AA40" s="960"/>
      <c r="AB40" s="960"/>
      <c r="AC40" s="960"/>
      <c r="AD40" s="960"/>
      <c r="AE40" s="960"/>
      <c r="AF40" s="960"/>
      <c r="AG40" s="960"/>
      <c r="AH40" s="960"/>
      <c r="AI40" s="960"/>
      <c r="AJ40" s="961"/>
      <c r="AO40" s="353"/>
      <c r="AP40" s="353"/>
    </row>
    <row r="41" spans="1:47" s="342" customFormat="1" ht="14.25" customHeight="1" x14ac:dyDescent="0.4">
      <c r="A41" s="948"/>
      <c r="B41" s="949"/>
      <c r="C41" s="949"/>
      <c r="D41" s="949"/>
      <c r="E41" s="949"/>
      <c r="F41" s="949"/>
      <c r="G41" s="949"/>
      <c r="H41" s="949"/>
      <c r="I41" s="949"/>
      <c r="J41" s="949"/>
      <c r="K41" s="949"/>
      <c r="L41" s="949"/>
      <c r="M41" s="949"/>
      <c r="N41" s="949"/>
      <c r="O41" s="949"/>
      <c r="P41" s="949"/>
      <c r="Q41" s="949"/>
      <c r="R41" s="949"/>
      <c r="S41" s="950"/>
      <c r="T41" s="959"/>
      <c r="U41" s="960"/>
      <c r="V41" s="960"/>
      <c r="W41" s="960"/>
      <c r="X41" s="960"/>
      <c r="Y41" s="960"/>
      <c r="Z41" s="960"/>
      <c r="AA41" s="960"/>
      <c r="AB41" s="960"/>
      <c r="AC41" s="960"/>
      <c r="AD41" s="960"/>
      <c r="AE41" s="960"/>
      <c r="AF41" s="960"/>
      <c r="AG41" s="960"/>
      <c r="AH41" s="960"/>
      <c r="AI41" s="960"/>
      <c r="AJ41" s="961"/>
      <c r="AO41" s="353"/>
      <c r="AP41" s="353"/>
    </row>
    <row r="42" spans="1:47" s="342" customFormat="1" ht="14.25" customHeight="1" x14ac:dyDescent="0.4">
      <c r="A42" s="948"/>
      <c r="B42" s="949"/>
      <c r="C42" s="949"/>
      <c r="D42" s="949"/>
      <c r="E42" s="949"/>
      <c r="F42" s="949"/>
      <c r="G42" s="949"/>
      <c r="H42" s="949"/>
      <c r="I42" s="949"/>
      <c r="J42" s="949"/>
      <c r="K42" s="949"/>
      <c r="L42" s="949"/>
      <c r="M42" s="949"/>
      <c r="N42" s="949"/>
      <c r="O42" s="949"/>
      <c r="P42" s="949"/>
      <c r="Q42" s="949"/>
      <c r="R42" s="949"/>
      <c r="S42" s="950"/>
      <c r="T42" s="959"/>
      <c r="U42" s="960"/>
      <c r="V42" s="960"/>
      <c r="W42" s="960"/>
      <c r="X42" s="960"/>
      <c r="Y42" s="960"/>
      <c r="Z42" s="960"/>
      <c r="AA42" s="960"/>
      <c r="AB42" s="960"/>
      <c r="AC42" s="960"/>
      <c r="AD42" s="960"/>
      <c r="AE42" s="960"/>
      <c r="AF42" s="960"/>
      <c r="AG42" s="960"/>
      <c r="AH42" s="960"/>
      <c r="AI42" s="960"/>
      <c r="AJ42" s="961"/>
      <c r="AO42" s="353"/>
      <c r="AP42" s="353"/>
    </row>
    <row r="43" spans="1:47" s="342" customFormat="1" ht="14.25" customHeight="1" x14ac:dyDescent="0.4">
      <c r="A43" s="948"/>
      <c r="B43" s="949"/>
      <c r="C43" s="949"/>
      <c r="D43" s="949"/>
      <c r="E43" s="949"/>
      <c r="F43" s="949"/>
      <c r="G43" s="949"/>
      <c r="H43" s="949"/>
      <c r="I43" s="949"/>
      <c r="J43" s="949"/>
      <c r="K43" s="949"/>
      <c r="L43" s="949"/>
      <c r="M43" s="949"/>
      <c r="N43" s="949"/>
      <c r="O43" s="949"/>
      <c r="P43" s="949"/>
      <c r="Q43" s="949"/>
      <c r="R43" s="949"/>
      <c r="S43" s="950"/>
      <c r="T43" s="959"/>
      <c r="U43" s="960"/>
      <c r="V43" s="960"/>
      <c r="W43" s="960"/>
      <c r="X43" s="960"/>
      <c r="Y43" s="960"/>
      <c r="Z43" s="960"/>
      <c r="AA43" s="960"/>
      <c r="AB43" s="960"/>
      <c r="AC43" s="960"/>
      <c r="AD43" s="960"/>
      <c r="AE43" s="960"/>
      <c r="AF43" s="960"/>
      <c r="AG43" s="960"/>
      <c r="AH43" s="960"/>
      <c r="AI43" s="960"/>
      <c r="AJ43" s="961"/>
      <c r="AO43" s="353"/>
      <c r="AP43" s="353"/>
    </row>
    <row r="44" spans="1:47" s="342" customFormat="1" ht="14.25" customHeight="1" x14ac:dyDescent="0.4">
      <c r="A44" s="948"/>
      <c r="B44" s="949"/>
      <c r="C44" s="949"/>
      <c r="D44" s="949"/>
      <c r="E44" s="949"/>
      <c r="F44" s="949"/>
      <c r="G44" s="949"/>
      <c r="H44" s="949"/>
      <c r="I44" s="949"/>
      <c r="J44" s="949"/>
      <c r="K44" s="949"/>
      <c r="L44" s="949"/>
      <c r="M44" s="949"/>
      <c r="N44" s="949"/>
      <c r="O44" s="949"/>
      <c r="P44" s="949"/>
      <c r="Q44" s="949"/>
      <c r="R44" s="949"/>
      <c r="S44" s="950"/>
      <c r="T44" s="959"/>
      <c r="U44" s="960"/>
      <c r="V44" s="960"/>
      <c r="W44" s="960"/>
      <c r="X44" s="960"/>
      <c r="Y44" s="960"/>
      <c r="Z44" s="960"/>
      <c r="AA44" s="960"/>
      <c r="AB44" s="960"/>
      <c r="AC44" s="960"/>
      <c r="AD44" s="960"/>
      <c r="AE44" s="960"/>
      <c r="AF44" s="960"/>
      <c r="AG44" s="960"/>
      <c r="AH44" s="960"/>
      <c r="AI44" s="960"/>
      <c r="AJ44" s="961"/>
      <c r="AO44" s="353"/>
      <c r="AP44" s="353"/>
    </row>
    <row r="45" spans="1:47" s="342" customFormat="1" ht="14.25" customHeight="1" x14ac:dyDescent="0.4">
      <c r="A45" s="951"/>
      <c r="B45" s="952"/>
      <c r="C45" s="952"/>
      <c r="D45" s="952"/>
      <c r="E45" s="952"/>
      <c r="F45" s="952"/>
      <c r="G45" s="952"/>
      <c r="H45" s="952"/>
      <c r="I45" s="952"/>
      <c r="J45" s="952"/>
      <c r="K45" s="952"/>
      <c r="L45" s="952"/>
      <c r="M45" s="952"/>
      <c r="N45" s="952"/>
      <c r="O45" s="952"/>
      <c r="P45" s="952"/>
      <c r="Q45" s="952"/>
      <c r="R45" s="952"/>
      <c r="S45" s="953"/>
      <c r="T45" s="962"/>
      <c r="U45" s="963"/>
      <c r="V45" s="963"/>
      <c r="W45" s="963"/>
      <c r="X45" s="963"/>
      <c r="Y45" s="963"/>
      <c r="Z45" s="963"/>
      <c r="AA45" s="963"/>
      <c r="AB45" s="963"/>
      <c r="AC45" s="963"/>
      <c r="AD45" s="963"/>
      <c r="AE45" s="963"/>
      <c r="AF45" s="963"/>
      <c r="AG45" s="963"/>
      <c r="AH45" s="963"/>
      <c r="AI45" s="963"/>
      <c r="AJ45" s="964"/>
      <c r="AO45" s="353"/>
      <c r="AP45" s="353"/>
    </row>
    <row r="46" spans="1:47" s="342" customFormat="1" ht="14.25" customHeight="1" x14ac:dyDescent="0.4">
      <c r="A46" s="945" t="s">
        <v>369</v>
      </c>
      <c r="B46" s="946"/>
      <c r="C46" s="946"/>
      <c r="D46" s="946"/>
      <c r="E46" s="946"/>
      <c r="F46" s="946"/>
      <c r="G46" s="946"/>
      <c r="H46" s="946"/>
      <c r="I46" s="946"/>
      <c r="J46" s="946"/>
      <c r="K46" s="946"/>
      <c r="L46" s="946"/>
      <c r="M46" s="946"/>
      <c r="N46" s="946"/>
      <c r="O46" s="946"/>
      <c r="P46" s="946"/>
      <c r="Q46" s="946"/>
      <c r="R46" s="946"/>
      <c r="S46" s="947"/>
      <c r="T46" s="903" t="s">
        <v>370</v>
      </c>
      <c r="U46" s="940"/>
      <c r="V46" s="940"/>
      <c r="W46" s="940"/>
      <c r="X46" s="940"/>
      <c r="Y46" s="940" t="s">
        <v>371</v>
      </c>
      <c r="Z46" s="940"/>
      <c r="AA46" s="940"/>
      <c r="AB46" s="940"/>
      <c r="AC46" s="940" t="s">
        <v>337</v>
      </c>
      <c r="AD46" s="940"/>
      <c r="AE46" s="940"/>
      <c r="AF46" s="940" t="s">
        <v>338</v>
      </c>
      <c r="AG46" s="940"/>
      <c r="AH46" s="940"/>
      <c r="AI46" s="940" t="s">
        <v>372</v>
      </c>
      <c r="AJ46" s="904"/>
      <c r="AO46" s="353"/>
      <c r="AP46" s="353"/>
    </row>
    <row r="47" spans="1:47" s="342" customFormat="1" ht="14.25" customHeight="1" x14ac:dyDescent="0.4">
      <c r="A47" s="948"/>
      <c r="B47" s="949"/>
      <c r="C47" s="949"/>
      <c r="D47" s="949"/>
      <c r="E47" s="949"/>
      <c r="F47" s="949"/>
      <c r="G47" s="949"/>
      <c r="H47" s="949"/>
      <c r="I47" s="949"/>
      <c r="J47" s="949"/>
      <c r="K47" s="949"/>
      <c r="L47" s="949"/>
      <c r="M47" s="949"/>
      <c r="N47" s="949"/>
      <c r="O47" s="949"/>
      <c r="P47" s="949"/>
      <c r="Q47" s="949"/>
      <c r="R47" s="949"/>
      <c r="S47" s="950"/>
      <c r="T47" s="954"/>
      <c r="U47" s="941"/>
      <c r="V47" s="941"/>
      <c r="W47" s="941"/>
      <c r="X47" s="941"/>
      <c r="Y47" s="941"/>
      <c r="Z47" s="941"/>
      <c r="AA47" s="941"/>
      <c r="AB47" s="941"/>
      <c r="AC47" s="941"/>
      <c r="AD47" s="941"/>
      <c r="AE47" s="941"/>
      <c r="AF47" s="941"/>
      <c r="AG47" s="941"/>
      <c r="AH47" s="941"/>
      <c r="AI47" s="941"/>
      <c r="AJ47" s="943"/>
      <c r="AO47" s="353"/>
      <c r="AP47" s="353"/>
    </row>
    <row r="48" spans="1:47" s="342" customFormat="1" ht="14.25" customHeight="1" x14ac:dyDescent="0.4">
      <c r="A48" s="951"/>
      <c r="B48" s="952"/>
      <c r="C48" s="952"/>
      <c r="D48" s="952"/>
      <c r="E48" s="952"/>
      <c r="F48" s="952"/>
      <c r="G48" s="952"/>
      <c r="H48" s="952"/>
      <c r="I48" s="952"/>
      <c r="J48" s="952"/>
      <c r="K48" s="952"/>
      <c r="L48" s="952"/>
      <c r="M48" s="952"/>
      <c r="N48" s="952"/>
      <c r="O48" s="952"/>
      <c r="P48" s="952"/>
      <c r="Q48" s="952"/>
      <c r="R48" s="952"/>
      <c r="S48" s="953"/>
      <c r="T48" s="955"/>
      <c r="U48" s="942"/>
      <c r="V48" s="942"/>
      <c r="W48" s="942"/>
      <c r="X48" s="942"/>
      <c r="Y48" s="942"/>
      <c r="Z48" s="942"/>
      <c r="AA48" s="942"/>
      <c r="AB48" s="942"/>
      <c r="AC48" s="942"/>
      <c r="AD48" s="942"/>
      <c r="AE48" s="942"/>
      <c r="AF48" s="942"/>
      <c r="AG48" s="942"/>
      <c r="AH48" s="942"/>
      <c r="AI48" s="942"/>
      <c r="AJ48" s="944"/>
      <c r="AO48" s="353"/>
      <c r="AP48" s="353"/>
    </row>
    <row r="49" spans="1:74" s="342" customFormat="1" ht="14.25" customHeight="1" x14ac:dyDescent="0.4">
      <c r="A49" s="385" t="s">
        <v>226</v>
      </c>
      <c r="B49" s="357"/>
      <c r="C49" s="357" t="s">
        <v>373</v>
      </c>
      <c r="D49" s="357"/>
      <c r="E49" s="357"/>
      <c r="F49" s="357"/>
      <c r="G49" s="357"/>
      <c r="H49" s="357"/>
      <c r="I49" s="357"/>
      <c r="J49" s="357"/>
      <c r="K49" s="357"/>
      <c r="L49" s="357"/>
      <c r="M49" s="357"/>
      <c r="N49" s="357"/>
      <c r="O49" s="357"/>
      <c r="P49" s="357"/>
      <c r="Q49" s="357"/>
      <c r="R49" s="357"/>
      <c r="S49" s="357"/>
      <c r="T49" s="359"/>
      <c r="U49" s="357"/>
      <c r="V49" s="357"/>
      <c r="W49" s="357"/>
      <c r="X49" s="357"/>
      <c r="Y49" s="357"/>
      <c r="Z49" s="357"/>
      <c r="AA49" s="357"/>
      <c r="AB49" s="357"/>
      <c r="AC49" s="357"/>
      <c r="AD49" s="357"/>
      <c r="AE49" s="357"/>
      <c r="AF49" s="357"/>
      <c r="AG49" s="357"/>
      <c r="AH49" s="357"/>
      <c r="AI49" s="357"/>
      <c r="AJ49" s="359"/>
      <c r="AO49" s="353"/>
      <c r="AP49" s="353"/>
    </row>
    <row r="50" spans="1:74" s="342" customFormat="1" ht="14.25" customHeight="1" x14ac:dyDescent="0.4">
      <c r="A50" s="386"/>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O50" s="353"/>
      <c r="AP50" s="353"/>
    </row>
    <row r="51" spans="1:74" s="342" customFormat="1" ht="14.25" customHeight="1" x14ac:dyDescent="0.4">
      <c r="A51" s="385"/>
      <c r="B51" s="357"/>
      <c r="C51" s="377"/>
      <c r="D51" s="377"/>
      <c r="E51" s="377"/>
      <c r="F51" s="377"/>
      <c r="G51" s="377"/>
      <c r="H51" s="387"/>
      <c r="I51" s="38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O51" s="353"/>
      <c r="AP51" s="353"/>
      <c r="AR51" s="378"/>
      <c r="AS51" s="378"/>
      <c r="AT51" s="378"/>
      <c r="AU51" s="378"/>
      <c r="AV51" s="378"/>
      <c r="AW51" s="378"/>
      <c r="AX51" s="378"/>
      <c r="AY51" s="378"/>
      <c r="AZ51" s="378"/>
      <c r="BA51" s="378"/>
      <c r="BB51" s="378"/>
      <c r="BC51" s="378"/>
      <c r="BD51" s="378"/>
    </row>
    <row r="52" spans="1:74" s="342" customFormat="1" ht="14.25" customHeight="1" x14ac:dyDescent="0.4">
      <c r="A52" s="385"/>
      <c r="B52" s="357"/>
      <c r="C52" s="357"/>
      <c r="D52" s="357"/>
      <c r="E52" s="357"/>
      <c r="F52" s="357"/>
      <c r="G52" s="357"/>
      <c r="H52" s="387"/>
      <c r="I52" s="38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O52" s="378"/>
      <c r="AP52" s="379"/>
      <c r="AQ52" s="379"/>
      <c r="AR52" s="379"/>
      <c r="AS52" s="379"/>
      <c r="AT52" s="379"/>
      <c r="AU52" s="379"/>
      <c r="AV52" s="379"/>
      <c r="AW52" s="353"/>
    </row>
    <row r="53" spans="1:74" s="342" customFormat="1" ht="14.25" customHeight="1" x14ac:dyDescent="0.4">
      <c r="A53" s="388"/>
      <c r="B53" s="380"/>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P53" s="381"/>
      <c r="AQ53" s="381"/>
      <c r="AR53" s="381"/>
      <c r="AS53" s="381"/>
      <c r="AT53" s="381"/>
      <c r="AU53" s="381"/>
      <c r="AV53" s="353"/>
      <c r="AW53" s="353"/>
    </row>
    <row r="54" spans="1:74" s="342" customFormat="1" ht="14.25" customHeight="1" x14ac:dyDescent="0.4">
      <c r="A54" s="388"/>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row>
    <row r="55" spans="1:74" ht="14.25" customHeight="1" x14ac:dyDescent="0.4">
      <c r="A55" s="378"/>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row>
    <row r="56" spans="1:74" ht="14.25" customHeight="1" x14ac:dyDescent="0.4">
      <c r="A56" s="378"/>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row>
    <row r="57" spans="1:74" ht="20.100000000000001" customHeight="1" x14ac:dyDescent="0.4">
      <c r="A57" s="378"/>
      <c r="B57" s="342"/>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row>
    <row r="58" spans="1:74" ht="20.100000000000001" customHeight="1" x14ac:dyDescent="0.4">
      <c r="A58" s="378"/>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row>
    <row r="59" spans="1:74" ht="20.100000000000001" customHeight="1" x14ac:dyDescent="0.4">
      <c r="A59" s="378"/>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row>
    <row r="60" spans="1:74" ht="20.100000000000001" customHeight="1" x14ac:dyDescent="0.4">
      <c r="A60" s="378"/>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row>
    <row r="61" spans="1:74" ht="20.100000000000001" customHeight="1" x14ac:dyDescent="0.4">
      <c r="A61" s="378"/>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row>
    <row r="62" spans="1:74" ht="20.100000000000001" customHeight="1" x14ac:dyDescent="0.4">
      <c r="A62" s="378"/>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row>
    <row r="63" spans="1:74" ht="20.100000000000001" customHeight="1" x14ac:dyDescent="0.4">
      <c r="A63" s="378"/>
    </row>
    <row r="64" spans="1:74" ht="20.100000000000001" customHeight="1" x14ac:dyDescent="0.4">
      <c r="A64" s="378"/>
    </row>
    <row r="65" spans="1:1" ht="20.100000000000001" customHeight="1" x14ac:dyDescent="0.4">
      <c r="A65" s="378"/>
    </row>
    <row r="66" spans="1:1" ht="20.100000000000001" customHeight="1" x14ac:dyDescent="0.4">
      <c r="A66" s="378"/>
    </row>
    <row r="67" spans="1:1" ht="20.100000000000001" customHeight="1" x14ac:dyDescent="0.4">
      <c r="A67" s="378"/>
    </row>
    <row r="68" spans="1:1" ht="20.100000000000001" customHeight="1" x14ac:dyDescent="0.4">
      <c r="A68" s="378"/>
    </row>
    <row r="69" spans="1:1" ht="20.100000000000001" customHeight="1" x14ac:dyDescent="0.4">
      <c r="A69" s="378"/>
    </row>
    <row r="70" spans="1:1" ht="20.100000000000001" customHeight="1" x14ac:dyDescent="0.4">
      <c r="A70" s="378"/>
    </row>
    <row r="71" spans="1:1" ht="20.100000000000001" customHeight="1" x14ac:dyDescent="0.4">
      <c r="A71" s="378"/>
    </row>
    <row r="72" spans="1:1" ht="20.100000000000001" customHeight="1" x14ac:dyDescent="0.4">
      <c r="A72" s="378"/>
    </row>
    <row r="73" spans="1:1" ht="20.100000000000001" customHeight="1" x14ac:dyDescent="0.4">
      <c r="A73" s="378"/>
    </row>
    <row r="74" spans="1:1" ht="20.100000000000001" customHeight="1" x14ac:dyDescent="0.4">
      <c r="A74" s="378"/>
    </row>
    <row r="75" spans="1:1" ht="20.100000000000001" customHeight="1" x14ac:dyDescent="0.4">
      <c r="A75" s="378"/>
    </row>
    <row r="76" spans="1:1" ht="20.100000000000001" customHeight="1" x14ac:dyDescent="0.4">
      <c r="A76" s="378"/>
    </row>
    <row r="77" spans="1:1" ht="20.100000000000001" customHeight="1" x14ac:dyDescent="0.4">
      <c r="A77" s="378"/>
    </row>
    <row r="78" spans="1:1" ht="20.100000000000001" customHeight="1" x14ac:dyDescent="0.4">
      <c r="A78" s="378"/>
    </row>
    <row r="79" spans="1:1" ht="20.100000000000001" customHeight="1" x14ac:dyDescent="0.4">
      <c r="A79" s="378"/>
    </row>
    <row r="80" spans="1:1" ht="20.100000000000001" customHeight="1" x14ac:dyDescent="0.4">
      <c r="A80" s="378"/>
    </row>
    <row r="81" spans="1:1" ht="20.100000000000001" customHeight="1" x14ac:dyDescent="0.4">
      <c r="A81" s="378"/>
    </row>
    <row r="82" spans="1:1" ht="20.100000000000001" customHeight="1" x14ac:dyDescent="0.4">
      <c r="A82" s="378"/>
    </row>
    <row r="83" spans="1:1" ht="20.100000000000001" customHeight="1" x14ac:dyDescent="0.4">
      <c r="A83" s="378"/>
    </row>
    <row r="84" spans="1:1" ht="20.100000000000001" customHeight="1" x14ac:dyDescent="0.4">
      <c r="A84" s="378"/>
    </row>
    <row r="85" spans="1:1" ht="20.100000000000001" customHeight="1" x14ac:dyDescent="0.4">
      <c r="A85" s="378"/>
    </row>
    <row r="86" spans="1:1" ht="20.100000000000001" customHeight="1" x14ac:dyDescent="0.4">
      <c r="A86" s="378"/>
    </row>
    <row r="87" spans="1:1" ht="20.100000000000001" customHeight="1" x14ac:dyDescent="0.4">
      <c r="A87" s="378"/>
    </row>
    <row r="88" spans="1:1" ht="20.100000000000001" customHeight="1" x14ac:dyDescent="0.4">
      <c r="A88" s="378"/>
    </row>
    <row r="89" spans="1:1" ht="20.100000000000001" customHeight="1" x14ac:dyDescent="0.4">
      <c r="A89" s="378"/>
    </row>
    <row r="90" spans="1:1" ht="20.100000000000001" customHeight="1" x14ac:dyDescent="0.4">
      <c r="A90" s="378"/>
    </row>
    <row r="91" spans="1:1" ht="20.100000000000001" customHeight="1" x14ac:dyDescent="0.4">
      <c r="A91" s="378"/>
    </row>
    <row r="92" spans="1:1" ht="20.100000000000001" customHeight="1" x14ac:dyDescent="0.4">
      <c r="A92" s="378"/>
    </row>
    <row r="93" spans="1:1" ht="20.100000000000001" customHeight="1" x14ac:dyDescent="0.4">
      <c r="A93" s="378"/>
    </row>
    <row r="94" spans="1:1" ht="20.100000000000001" customHeight="1" x14ac:dyDescent="0.4">
      <c r="A94" s="378"/>
    </row>
    <row r="95" spans="1:1" ht="20.100000000000001" customHeight="1" x14ac:dyDescent="0.4">
      <c r="A95" s="378"/>
    </row>
    <row r="96" spans="1:1" ht="20.100000000000001" customHeight="1" x14ac:dyDescent="0.4">
      <c r="A96" s="378"/>
    </row>
    <row r="97" spans="1:1" ht="20.100000000000001" customHeight="1" x14ac:dyDescent="0.4">
      <c r="A97" s="378"/>
    </row>
    <row r="98" spans="1:1" ht="20.100000000000001" customHeight="1" x14ac:dyDescent="0.4">
      <c r="A98" s="378"/>
    </row>
    <row r="99" spans="1:1" ht="20.100000000000001" customHeight="1" x14ac:dyDescent="0.4">
      <c r="A99" s="378"/>
    </row>
    <row r="100" spans="1:1" ht="20.100000000000001" customHeight="1" x14ac:dyDescent="0.4">
      <c r="A100" s="378"/>
    </row>
    <row r="101" spans="1:1" ht="20.100000000000001" customHeight="1" x14ac:dyDescent="0.4">
      <c r="A101" s="378"/>
    </row>
    <row r="102" spans="1:1" ht="20.100000000000001" customHeight="1" x14ac:dyDescent="0.4">
      <c r="A102" s="378"/>
    </row>
    <row r="103" spans="1:1" ht="20.100000000000001" customHeight="1" x14ac:dyDescent="0.4">
      <c r="A103" s="378"/>
    </row>
    <row r="104" spans="1:1" ht="20.100000000000001" customHeight="1" x14ac:dyDescent="0.4">
      <c r="A104" s="378"/>
    </row>
    <row r="105" spans="1:1" ht="20.100000000000001" customHeight="1" x14ac:dyDescent="0.4">
      <c r="A105" s="378"/>
    </row>
    <row r="106" spans="1:1" ht="20.100000000000001" customHeight="1" x14ac:dyDescent="0.4">
      <c r="A106" s="378"/>
    </row>
    <row r="107" spans="1:1" ht="20.100000000000001" customHeight="1" x14ac:dyDescent="0.4">
      <c r="A107" s="378"/>
    </row>
    <row r="108" spans="1:1" ht="20.100000000000001" customHeight="1" x14ac:dyDescent="0.4">
      <c r="A108" s="378"/>
    </row>
    <row r="109" spans="1:1" ht="20.100000000000001" customHeight="1" x14ac:dyDescent="0.4">
      <c r="A109" s="378"/>
    </row>
    <row r="110" spans="1:1" ht="20.100000000000001" customHeight="1" x14ac:dyDescent="0.4">
      <c r="A110" s="378"/>
    </row>
    <row r="111" spans="1:1" ht="20.100000000000001" customHeight="1" x14ac:dyDescent="0.4">
      <c r="A111" s="378"/>
    </row>
    <row r="112" spans="1:1" ht="20.100000000000001" customHeight="1" x14ac:dyDescent="0.4">
      <c r="A112" s="378"/>
    </row>
    <row r="113" spans="1:1" ht="20.100000000000001" customHeight="1" x14ac:dyDescent="0.4">
      <c r="A113" s="378"/>
    </row>
    <row r="114" spans="1:1" ht="20.100000000000001" customHeight="1" x14ac:dyDescent="0.4">
      <c r="A114" s="378"/>
    </row>
    <row r="115" spans="1:1" ht="20.100000000000001" customHeight="1" x14ac:dyDescent="0.4">
      <c r="A115" s="378"/>
    </row>
    <row r="116" spans="1:1" ht="20.100000000000001" customHeight="1" x14ac:dyDescent="0.4">
      <c r="A116" s="378"/>
    </row>
    <row r="117" spans="1:1" ht="20.100000000000001" customHeight="1" x14ac:dyDescent="0.4">
      <c r="A117" s="378"/>
    </row>
    <row r="118" spans="1:1" ht="20.100000000000001" customHeight="1" x14ac:dyDescent="0.4">
      <c r="A118" s="378"/>
    </row>
    <row r="119" spans="1:1" ht="20.100000000000001" customHeight="1" x14ac:dyDescent="0.4">
      <c r="A119" s="378"/>
    </row>
    <row r="120" spans="1:1" ht="20.100000000000001" customHeight="1" x14ac:dyDescent="0.4">
      <c r="A120" s="378"/>
    </row>
    <row r="121" spans="1:1" ht="20.100000000000001" customHeight="1" x14ac:dyDescent="0.4">
      <c r="A121" s="378"/>
    </row>
    <row r="122" spans="1:1" ht="20.100000000000001" customHeight="1" x14ac:dyDescent="0.4">
      <c r="A122" s="378"/>
    </row>
    <row r="123" spans="1:1" ht="20.100000000000001" customHeight="1" x14ac:dyDescent="0.4">
      <c r="A123" s="378"/>
    </row>
    <row r="124" spans="1:1" ht="20.100000000000001" customHeight="1" x14ac:dyDescent="0.4">
      <c r="A124" s="378"/>
    </row>
    <row r="125" spans="1:1" ht="20.100000000000001" customHeight="1" x14ac:dyDescent="0.4">
      <c r="A125" s="378"/>
    </row>
    <row r="126" spans="1:1" ht="20.100000000000001" customHeight="1" x14ac:dyDescent="0.4">
      <c r="A126" s="378"/>
    </row>
    <row r="127" spans="1:1" ht="20.100000000000001" customHeight="1" x14ac:dyDescent="0.4">
      <c r="A127" s="378"/>
    </row>
    <row r="128" spans="1:1" ht="20.100000000000001" customHeight="1" x14ac:dyDescent="0.4">
      <c r="A128" s="378"/>
    </row>
    <row r="129" spans="1:1" ht="20.100000000000001" customHeight="1" x14ac:dyDescent="0.4">
      <c r="A129" s="378"/>
    </row>
    <row r="130" spans="1:1" ht="20.100000000000001" customHeight="1" x14ac:dyDescent="0.4">
      <c r="A130" s="378"/>
    </row>
    <row r="131" spans="1:1" ht="20.100000000000001" customHeight="1" x14ac:dyDescent="0.4">
      <c r="A131" s="378"/>
    </row>
    <row r="132" spans="1:1" ht="20.100000000000001" customHeight="1" x14ac:dyDescent="0.4">
      <c r="A132" s="378"/>
    </row>
    <row r="133" spans="1:1" ht="20.100000000000001" customHeight="1" x14ac:dyDescent="0.4">
      <c r="A133" s="378"/>
    </row>
    <row r="134" spans="1:1" ht="20.100000000000001" customHeight="1" x14ac:dyDescent="0.4">
      <c r="A134" s="378"/>
    </row>
    <row r="135" spans="1:1" ht="20.100000000000001" customHeight="1" x14ac:dyDescent="0.4">
      <c r="A135" s="378"/>
    </row>
    <row r="136" spans="1:1" ht="20.100000000000001" customHeight="1" x14ac:dyDescent="0.4">
      <c r="A136" s="378"/>
    </row>
    <row r="137" spans="1:1" ht="20.100000000000001" customHeight="1" x14ac:dyDescent="0.4">
      <c r="A137" s="378"/>
    </row>
    <row r="138" spans="1:1" ht="20.100000000000001" customHeight="1" x14ac:dyDescent="0.4">
      <c r="A138" s="378"/>
    </row>
    <row r="139" spans="1:1" ht="20.100000000000001" customHeight="1" x14ac:dyDescent="0.4">
      <c r="A139" s="378"/>
    </row>
    <row r="140" spans="1:1" ht="20.100000000000001" customHeight="1" x14ac:dyDescent="0.4">
      <c r="A140" s="378"/>
    </row>
    <row r="141" spans="1:1" ht="20.100000000000001" customHeight="1" x14ac:dyDescent="0.4">
      <c r="A141" s="378"/>
    </row>
    <row r="142" spans="1:1" ht="20.100000000000001" customHeight="1" x14ac:dyDescent="0.4">
      <c r="A142" s="378"/>
    </row>
    <row r="143" spans="1:1" ht="20.100000000000001" customHeight="1" x14ac:dyDescent="0.4">
      <c r="A143" s="378"/>
    </row>
    <row r="144" spans="1:1" ht="20.100000000000001" customHeight="1" x14ac:dyDescent="0.4">
      <c r="A144" s="378"/>
    </row>
    <row r="145" spans="1:1" ht="20.100000000000001" customHeight="1" x14ac:dyDescent="0.4">
      <c r="A145" s="378"/>
    </row>
    <row r="146" spans="1:1" ht="20.100000000000001" customHeight="1" x14ac:dyDescent="0.4">
      <c r="A146" s="378"/>
    </row>
    <row r="147" spans="1:1" ht="20.100000000000001" customHeight="1" x14ac:dyDescent="0.4">
      <c r="A147" s="378"/>
    </row>
    <row r="148" spans="1:1" ht="20.100000000000001" customHeight="1" x14ac:dyDescent="0.4">
      <c r="A148" s="378"/>
    </row>
    <row r="149" spans="1:1" ht="20.100000000000001" customHeight="1" x14ac:dyDescent="0.4">
      <c r="A149" s="378"/>
    </row>
    <row r="150" spans="1:1" ht="20.100000000000001" customHeight="1" x14ac:dyDescent="0.4">
      <c r="A150" s="378"/>
    </row>
    <row r="151" spans="1:1" ht="20.100000000000001" customHeight="1" x14ac:dyDescent="0.4">
      <c r="A151" s="378"/>
    </row>
    <row r="152" spans="1:1" ht="20.100000000000001" customHeight="1" x14ac:dyDescent="0.4">
      <c r="A152" s="378"/>
    </row>
    <row r="153" spans="1:1" ht="20.100000000000001" customHeight="1" x14ac:dyDescent="0.4">
      <c r="A153" s="378"/>
    </row>
  </sheetData>
  <mergeCells count="47">
    <mergeCell ref="A4:AJ4"/>
    <mergeCell ref="X7:AC7"/>
    <mergeCell ref="AE7:AF7"/>
    <mergeCell ref="AH7:AI7"/>
    <mergeCell ref="S9:V10"/>
    <mergeCell ref="W9:AJ10"/>
    <mergeCell ref="S11:V12"/>
    <mergeCell ref="W11:AJ12"/>
    <mergeCell ref="S13:Y14"/>
    <mergeCell ref="Z13:AJ14"/>
    <mergeCell ref="T17:Z17"/>
    <mergeCell ref="T21:AJ22"/>
    <mergeCell ref="A23:S25"/>
    <mergeCell ref="T23:AJ25"/>
    <mergeCell ref="A26:S28"/>
    <mergeCell ref="T26:W28"/>
    <mergeCell ref="X26:Z28"/>
    <mergeCell ref="AA26:AB28"/>
    <mergeCell ref="AC26:AE28"/>
    <mergeCell ref="AF26:AJ28"/>
    <mergeCell ref="A18:S22"/>
    <mergeCell ref="T18:U19"/>
    <mergeCell ref="V18:AJ19"/>
    <mergeCell ref="T20:V20"/>
    <mergeCell ref="W20:AJ20"/>
    <mergeCell ref="AH29:AH31"/>
    <mergeCell ref="AI29:AJ31"/>
    <mergeCell ref="A32:S38"/>
    <mergeCell ref="T32:AJ38"/>
    <mergeCell ref="A39:S45"/>
    <mergeCell ref="T39:AJ45"/>
    <mergeCell ref="A29:S31"/>
    <mergeCell ref="T29:Y31"/>
    <mergeCell ref="Z29:Z31"/>
    <mergeCell ref="AA29:AC31"/>
    <mergeCell ref="AD29:AD31"/>
    <mergeCell ref="AE29:AG31"/>
    <mergeCell ref="AF46:AF48"/>
    <mergeCell ref="AG46:AH48"/>
    <mergeCell ref="AI46:AI48"/>
    <mergeCell ref="AJ46:AJ48"/>
    <mergeCell ref="A46:S48"/>
    <mergeCell ref="T46:X48"/>
    <mergeCell ref="Y46:Y48"/>
    <mergeCell ref="Z46:AB48"/>
    <mergeCell ref="AC46:AC48"/>
    <mergeCell ref="AD46:AE48"/>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FC90F-A238-4761-84C6-68FF9B5683CA}">
  <dimension ref="A1:BV153"/>
  <sheetViews>
    <sheetView showGridLines="0" view="pageBreakPreview" topLeftCell="B1" zoomScaleNormal="115" zoomScaleSheetLayoutView="100" workbookViewId="0">
      <selection activeCell="X7" sqref="X7:AC7"/>
    </sheetView>
  </sheetViews>
  <sheetFormatPr defaultColWidth="2.625" defaultRowHeight="13.5" x14ac:dyDescent="0.4"/>
  <cols>
    <col min="1" max="1" width="2.625" style="389" customWidth="1"/>
    <col min="2" max="36" width="2.625" style="327" customWidth="1"/>
    <col min="37" max="38" width="2.875" style="327" customWidth="1"/>
    <col min="39" max="292" width="2.625" style="327"/>
    <col min="293" max="294" width="2.875" style="327" customWidth="1"/>
    <col min="295" max="548" width="2.625" style="327"/>
    <col min="549" max="550" width="2.875" style="327" customWidth="1"/>
    <col min="551" max="804" width="2.625" style="327"/>
    <col min="805" max="806" width="2.875" style="327" customWidth="1"/>
    <col min="807" max="1060" width="2.625" style="327"/>
    <col min="1061" max="1062" width="2.875" style="327" customWidth="1"/>
    <col min="1063" max="1316" width="2.625" style="327"/>
    <col min="1317" max="1318" width="2.875" style="327" customWidth="1"/>
    <col min="1319" max="1572" width="2.625" style="327"/>
    <col min="1573" max="1574" width="2.875" style="327" customWidth="1"/>
    <col min="1575" max="1828" width="2.625" style="327"/>
    <col min="1829" max="1830" width="2.875" style="327" customWidth="1"/>
    <col min="1831" max="2084" width="2.625" style="327"/>
    <col min="2085" max="2086" width="2.875" style="327" customWidth="1"/>
    <col min="2087" max="2340" width="2.625" style="327"/>
    <col min="2341" max="2342" width="2.875" style="327" customWidth="1"/>
    <col min="2343" max="2596" width="2.625" style="327"/>
    <col min="2597" max="2598" width="2.875" style="327" customWidth="1"/>
    <col min="2599" max="2852" width="2.625" style="327"/>
    <col min="2853" max="2854" width="2.875" style="327" customWidth="1"/>
    <col min="2855" max="3108" width="2.625" style="327"/>
    <col min="3109" max="3110" width="2.875" style="327" customWidth="1"/>
    <col min="3111" max="3364" width="2.625" style="327"/>
    <col min="3365" max="3366" width="2.875" style="327" customWidth="1"/>
    <col min="3367" max="3620" width="2.625" style="327"/>
    <col min="3621" max="3622" width="2.875" style="327" customWidth="1"/>
    <col min="3623" max="3876" width="2.625" style="327"/>
    <col min="3877" max="3878" width="2.875" style="327" customWidth="1"/>
    <col min="3879" max="4132" width="2.625" style="327"/>
    <col min="4133" max="4134" width="2.875" style="327" customWidth="1"/>
    <col min="4135" max="4388" width="2.625" style="327"/>
    <col min="4389" max="4390" width="2.875" style="327" customWidth="1"/>
    <col min="4391" max="4644" width="2.625" style="327"/>
    <col min="4645" max="4646" width="2.875" style="327" customWidth="1"/>
    <col min="4647" max="4900" width="2.625" style="327"/>
    <col min="4901" max="4902" width="2.875" style="327" customWidth="1"/>
    <col min="4903" max="5156" width="2.625" style="327"/>
    <col min="5157" max="5158" width="2.875" style="327" customWidth="1"/>
    <col min="5159" max="5412" width="2.625" style="327"/>
    <col min="5413" max="5414" width="2.875" style="327" customWidth="1"/>
    <col min="5415" max="5668" width="2.625" style="327"/>
    <col min="5669" max="5670" width="2.875" style="327" customWidth="1"/>
    <col min="5671" max="5924" width="2.625" style="327"/>
    <col min="5925" max="5926" width="2.875" style="327" customWidth="1"/>
    <col min="5927" max="6180" width="2.625" style="327"/>
    <col min="6181" max="6182" width="2.875" style="327" customWidth="1"/>
    <col min="6183" max="6436" width="2.625" style="327"/>
    <col min="6437" max="6438" width="2.875" style="327" customWidth="1"/>
    <col min="6439" max="6692" width="2.625" style="327"/>
    <col min="6693" max="6694" width="2.875" style="327" customWidth="1"/>
    <col min="6695" max="6948" width="2.625" style="327"/>
    <col min="6949" max="6950" width="2.875" style="327" customWidth="1"/>
    <col min="6951" max="7204" width="2.625" style="327"/>
    <col min="7205" max="7206" width="2.875" style="327" customWidth="1"/>
    <col min="7207" max="7460" width="2.625" style="327"/>
    <col min="7461" max="7462" width="2.875" style="327" customWidth="1"/>
    <col min="7463" max="7716" width="2.625" style="327"/>
    <col min="7717" max="7718" width="2.875" style="327" customWidth="1"/>
    <col min="7719" max="7972" width="2.625" style="327"/>
    <col min="7973" max="7974" width="2.875" style="327" customWidth="1"/>
    <col min="7975" max="8228" width="2.625" style="327"/>
    <col min="8229" max="8230" width="2.875" style="327" customWidth="1"/>
    <col min="8231" max="8484" width="2.625" style="327"/>
    <col min="8485" max="8486" width="2.875" style="327" customWidth="1"/>
    <col min="8487" max="8740" width="2.625" style="327"/>
    <col min="8741" max="8742" width="2.875" style="327" customWidth="1"/>
    <col min="8743" max="8996" width="2.625" style="327"/>
    <col min="8997" max="8998" width="2.875" style="327" customWidth="1"/>
    <col min="8999" max="9252" width="2.625" style="327"/>
    <col min="9253" max="9254" width="2.875" style="327" customWidth="1"/>
    <col min="9255" max="9508" width="2.625" style="327"/>
    <col min="9509" max="9510" width="2.875" style="327" customWidth="1"/>
    <col min="9511" max="9764" width="2.625" style="327"/>
    <col min="9765" max="9766" width="2.875" style="327" customWidth="1"/>
    <col min="9767" max="10020" width="2.625" style="327"/>
    <col min="10021" max="10022" width="2.875" style="327" customWidth="1"/>
    <col min="10023" max="10276" width="2.625" style="327"/>
    <col min="10277" max="10278" width="2.875" style="327" customWidth="1"/>
    <col min="10279" max="10532" width="2.625" style="327"/>
    <col min="10533" max="10534" width="2.875" style="327" customWidth="1"/>
    <col min="10535" max="10788" width="2.625" style="327"/>
    <col min="10789" max="10790" width="2.875" style="327" customWidth="1"/>
    <col min="10791" max="11044" width="2.625" style="327"/>
    <col min="11045" max="11046" width="2.875" style="327" customWidth="1"/>
    <col min="11047" max="11300" width="2.625" style="327"/>
    <col min="11301" max="11302" width="2.875" style="327" customWidth="1"/>
    <col min="11303" max="11556" width="2.625" style="327"/>
    <col min="11557" max="11558" width="2.875" style="327" customWidth="1"/>
    <col min="11559" max="11812" width="2.625" style="327"/>
    <col min="11813" max="11814" width="2.875" style="327" customWidth="1"/>
    <col min="11815" max="12068" width="2.625" style="327"/>
    <col min="12069" max="12070" width="2.875" style="327" customWidth="1"/>
    <col min="12071" max="12324" width="2.625" style="327"/>
    <col min="12325" max="12326" width="2.875" style="327" customWidth="1"/>
    <col min="12327" max="12580" width="2.625" style="327"/>
    <col min="12581" max="12582" width="2.875" style="327" customWidth="1"/>
    <col min="12583" max="12836" width="2.625" style="327"/>
    <col min="12837" max="12838" width="2.875" style="327" customWidth="1"/>
    <col min="12839" max="13092" width="2.625" style="327"/>
    <col min="13093" max="13094" width="2.875" style="327" customWidth="1"/>
    <col min="13095" max="13348" width="2.625" style="327"/>
    <col min="13349" max="13350" width="2.875" style="327" customWidth="1"/>
    <col min="13351" max="13604" width="2.625" style="327"/>
    <col min="13605" max="13606" width="2.875" style="327" customWidth="1"/>
    <col min="13607" max="13860" width="2.625" style="327"/>
    <col min="13861" max="13862" width="2.875" style="327" customWidth="1"/>
    <col min="13863" max="14116" width="2.625" style="327"/>
    <col min="14117" max="14118" width="2.875" style="327" customWidth="1"/>
    <col min="14119" max="14372" width="2.625" style="327"/>
    <col min="14373" max="14374" width="2.875" style="327" customWidth="1"/>
    <col min="14375" max="14628" width="2.625" style="327"/>
    <col min="14629" max="14630" width="2.875" style="327" customWidth="1"/>
    <col min="14631" max="14884" width="2.625" style="327"/>
    <col min="14885" max="14886" width="2.875" style="327" customWidth="1"/>
    <col min="14887" max="15140" width="2.625" style="327"/>
    <col min="15141" max="15142" width="2.875" style="327" customWidth="1"/>
    <col min="15143" max="15396" width="2.625" style="327"/>
    <col min="15397" max="15398" width="2.875" style="327" customWidth="1"/>
    <col min="15399" max="15652" width="2.625" style="327"/>
    <col min="15653" max="15654" width="2.875" style="327" customWidth="1"/>
    <col min="15655" max="15908" width="2.625" style="327"/>
    <col min="15909" max="15910" width="2.875" style="327" customWidth="1"/>
    <col min="15911" max="16164" width="2.625" style="327"/>
    <col min="16165" max="16166" width="2.875" style="327" customWidth="1"/>
    <col min="16167" max="16384" width="2.625" style="327"/>
  </cols>
  <sheetData>
    <row r="1" spans="1:74" ht="21" customHeight="1" x14ac:dyDescent="0.4">
      <c r="A1" s="338" t="s">
        <v>374</v>
      </c>
      <c r="B1" s="339"/>
      <c r="C1" s="339"/>
      <c r="D1" s="339"/>
      <c r="E1" s="339"/>
      <c r="F1" s="339"/>
      <c r="G1" s="339"/>
      <c r="H1" s="339"/>
      <c r="I1" s="339"/>
      <c r="J1" s="339"/>
      <c r="K1" s="339"/>
      <c r="L1" s="339"/>
      <c r="M1" s="339"/>
      <c r="N1" s="339"/>
      <c r="O1" s="339"/>
      <c r="P1" s="340"/>
      <c r="Q1" s="339"/>
      <c r="R1" s="339"/>
      <c r="S1" s="339"/>
      <c r="T1" s="339"/>
      <c r="U1" s="339"/>
      <c r="V1" s="339"/>
      <c r="W1" s="339"/>
      <c r="X1" s="339"/>
      <c r="Y1" s="341"/>
      <c r="Z1" s="341"/>
      <c r="AA1" s="341"/>
      <c r="AB1" s="341"/>
      <c r="AC1" s="341"/>
      <c r="AD1" s="341"/>
      <c r="AE1" s="341"/>
      <c r="AF1" s="341"/>
      <c r="AG1" s="341"/>
      <c r="AH1" s="339"/>
      <c r="AI1" s="339"/>
      <c r="AJ1" s="339"/>
      <c r="AO1" s="342"/>
      <c r="AP1" s="342"/>
      <c r="AQ1" s="342"/>
      <c r="AR1" s="342"/>
      <c r="AS1" s="342"/>
      <c r="AT1" s="342"/>
      <c r="AU1" s="342"/>
      <c r="AV1" s="342"/>
      <c r="AW1" s="342"/>
      <c r="AX1" s="342"/>
      <c r="AY1" s="342"/>
      <c r="AZ1" s="342"/>
      <c r="BA1" s="342"/>
      <c r="BB1" s="342"/>
      <c r="BC1" s="342"/>
      <c r="BD1" s="342"/>
      <c r="BE1" s="342"/>
      <c r="BF1" s="342"/>
      <c r="BG1" s="342"/>
      <c r="BH1" s="342"/>
      <c r="BI1" s="342"/>
      <c r="BJ1" s="342"/>
      <c r="BK1" s="341"/>
      <c r="BL1" s="341"/>
      <c r="BM1" s="341"/>
      <c r="BN1" s="341"/>
      <c r="BO1" s="341"/>
      <c r="BP1" s="341"/>
      <c r="BQ1" s="341"/>
      <c r="BR1" s="341"/>
      <c r="BS1" s="341"/>
      <c r="BT1" s="342"/>
      <c r="BU1" s="342"/>
      <c r="BV1" s="342"/>
    </row>
    <row r="2" spans="1:74" ht="21" customHeight="1" x14ac:dyDescent="0.4">
      <c r="A2" s="382"/>
      <c r="B2" s="339"/>
      <c r="C2" s="339"/>
      <c r="D2" s="339"/>
      <c r="E2" s="339"/>
      <c r="F2" s="339"/>
      <c r="G2" s="339"/>
      <c r="H2" s="339"/>
      <c r="I2" s="339"/>
      <c r="J2" s="339"/>
      <c r="K2" s="339"/>
      <c r="L2" s="339"/>
      <c r="M2" s="339"/>
      <c r="N2" s="339"/>
      <c r="O2" s="339"/>
      <c r="P2" s="339"/>
      <c r="Q2" s="339"/>
      <c r="R2" s="339"/>
      <c r="S2" s="339"/>
      <c r="T2" s="339"/>
      <c r="U2" s="339"/>
      <c r="V2" s="339"/>
      <c r="W2" s="339"/>
      <c r="X2" s="339"/>
      <c r="Y2" s="341"/>
      <c r="Z2" s="341"/>
      <c r="AA2" s="341"/>
      <c r="AB2" s="341"/>
      <c r="AC2" s="341"/>
      <c r="AD2" s="341"/>
      <c r="AE2" s="341"/>
      <c r="AF2" s="341"/>
      <c r="AG2" s="341"/>
      <c r="AH2" s="339"/>
      <c r="AI2" s="339"/>
      <c r="AJ2" s="339"/>
      <c r="AO2" s="342"/>
      <c r="AP2" s="342"/>
      <c r="AQ2" s="342"/>
      <c r="AR2" s="342"/>
      <c r="AS2" s="342"/>
      <c r="AT2" s="342"/>
      <c r="AU2" s="342"/>
      <c r="AV2" s="342"/>
      <c r="AW2" s="342"/>
      <c r="AX2" s="342"/>
      <c r="AY2" s="342"/>
      <c r="AZ2" s="342"/>
      <c r="BA2" s="342"/>
      <c r="BB2" s="342"/>
      <c r="BC2" s="342"/>
      <c r="BD2" s="342"/>
      <c r="BE2" s="342"/>
      <c r="BF2" s="342"/>
      <c r="BG2" s="342"/>
      <c r="BH2" s="342"/>
      <c r="BI2" s="342"/>
      <c r="BJ2" s="342"/>
      <c r="BK2" s="341"/>
      <c r="BL2" s="341"/>
      <c r="BM2" s="341"/>
      <c r="BN2" s="341"/>
      <c r="BO2" s="341"/>
      <c r="BP2" s="341"/>
      <c r="BQ2" s="341"/>
      <c r="BR2" s="341"/>
      <c r="BS2" s="341"/>
      <c r="BT2" s="342"/>
      <c r="BU2" s="342"/>
      <c r="BV2" s="342"/>
    </row>
    <row r="3" spans="1:74" ht="21" customHeight="1" x14ac:dyDescent="0.4">
      <c r="A3" s="382"/>
      <c r="B3" s="339"/>
      <c r="C3" s="339"/>
      <c r="D3" s="339"/>
      <c r="E3" s="339"/>
      <c r="F3" s="339"/>
      <c r="G3" s="339"/>
      <c r="H3" s="339"/>
      <c r="I3" s="339"/>
      <c r="J3" s="339"/>
      <c r="K3" s="339"/>
      <c r="L3" s="339"/>
      <c r="M3" s="339"/>
      <c r="N3" s="339"/>
      <c r="O3" s="339"/>
      <c r="P3" s="339"/>
      <c r="Q3" s="339"/>
      <c r="R3" s="339"/>
      <c r="S3" s="339"/>
      <c r="T3" s="339"/>
      <c r="U3" s="339"/>
      <c r="V3" s="339"/>
      <c r="W3" s="339"/>
      <c r="X3" s="343"/>
      <c r="Y3" s="343"/>
      <c r="Z3" s="343"/>
      <c r="AA3" s="343"/>
      <c r="AB3" s="343"/>
      <c r="AC3" s="343"/>
      <c r="AD3" s="343"/>
      <c r="AE3" s="343"/>
      <c r="AF3" s="343"/>
      <c r="AG3" s="343"/>
      <c r="AH3" s="343"/>
      <c r="AI3" s="343"/>
      <c r="AJ3" s="343"/>
      <c r="AK3" s="343"/>
      <c r="AL3" s="343"/>
      <c r="AO3" s="342"/>
      <c r="AP3" s="342"/>
      <c r="AQ3" s="342"/>
      <c r="AR3" s="342"/>
      <c r="AS3" s="342"/>
      <c r="AT3" s="342"/>
      <c r="AU3" s="342"/>
      <c r="AV3" s="342"/>
      <c r="AW3" s="342"/>
      <c r="AX3" s="342"/>
      <c r="AY3" s="342"/>
      <c r="AZ3" s="342"/>
      <c r="BA3" s="342"/>
      <c r="BB3" s="342"/>
      <c r="BC3" s="342"/>
      <c r="BD3" s="342"/>
      <c r="BE3" s="342"/>
      <c r="BF3" s="342"/>
      <c r="BG3" s="342"/>
      <c r="BH3" s="342"/>
      <c r="BI3" s="342"/>
      <c r="BJ3" s="344"/>
      <c r="BK3" s="344"/>
      <c r="BL3" s="344"/>
      <c r="BN3" s="343"/>
      <c r="BO3" s="343"/>
      <c r="BP3" s="343"/>
      <c r="BQ3" s="343"/>
      <c r="BR3" s="343"/>
      <c r="BS3" s="343"/>
      <c r="BT3" s="343"/>
      <c r="BU3" s="343"/>
      <c r="BV3" s="343"/>
    </row>
    <row r="4" spans="1:74" ht="21" customHeight="1" x14ac:dyDescent="0.4">
      <c r="A4" s="976" t="s">
        <v>375</v>
      </c>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343"/>
      <c r="AL4" s="343"/>
      <c r="AO4" s="342"/>
      <c r="AP4" s="342"/>
      <c r="AQ4" s="342"/>
      <c r="AR4" s="342"/>
      <c r="AS4" s="342"/>
      <c r="AT4" s="342"/>
      <c r="AU4" s="342"/>
      <c r="AV4" s="342"/>
      <c r="AW4" s="342"/>
      <c r="AX4" s="342"/>
      <c r="AY4" s="342"/>
      <c r="AZ4" s="342"/>
      <c r="BA4" s="342"/>
      <c r="BB4" s="342"/>
      <c r="BC4" s="342"/>
      <c r="BD4" s="342"/>
      <c r="BE4" s="342"/>
      <c r="BF4" s="342"/>
      <c r="BG4" s="342"/>
      <c r="BH4" s="342"/>
      <c r="BI4" s="342"/>
      <c r="BJ4" s="344"/>
      <c r="BK4" s="344"/>
      <c r="BL4" s="344"/>
      <c r="BN4" s="343"/>
      <c r="BO4" s="343"/>
      <c r="BP4" s="343"/>
      <c r="BQ4" s="343"/>
      <c r="BR4" s="343"/>
      <c r="BS4" s="343"/>
      <c r="BT4" s="343"/>
      <c r="BU4" s="343"/>
      <c r="BV4" s="343"/>
    </row>
    <row r="5" spans="1:74" ht="21" customHeight="1" x14ac:dyDescent="0.4">
      <c r="A5" s="382"/>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1"/>
      <c r="BP5" s="341"/>
      <c r="BQ5" s="341"/>
      <c r="BR5" s="341"/>
      <c r="BS5" s="341"/>
      <c r="BT5" s="341"/>
      <c r="BU5" s="341"/>
      <c r="BV5" s="341"/>
    </row>
    <row r="6" spans="1:74" ht="21" customHeight="1" x14ac:dyDescent="0.4">
      <c r="A6" s="382"/>
      <c r="B6" s="339"/>
      <c r="C6" s="339"/>
      <c r="D6" s="339"/>
      <c r="E6" s="339"/>
      <c r="F6" s="339"/>
      <c r="G6" s="341"/>
      <c r="H6" s="341"/>
      <c r="I6" s="341"/>
      <c r="J6" s="341"/>
      <c r="K6" s="341"/>
      <c r="L6" s="341"/>
      <c r="M6" s="341"/>
      <c r="N6" s="341"/>
      <c r="O6" s="341"/>
      <c r="P6" s="341"/>
      <c r="Q6" s="341"/>
      <c r="R6" s="341"/>
      <c r="S6" s="341"/>
      <c r="T6" s="341"/>
      <c r="U6" s="339"/>
      <c r="V6" s="339"/>
      <c r="W6" s="339"/>
      <c r="X6" s="339"/>
      <c r="Y6" s="339"/>
      <c r="Z6" s="339"/>
      <c r="AA6" s="339"/>
      <c r="AB6" s="339"/>
      <c r="AC6" s="339"/>
      <c r="AD6" s="339"/>
      <c r="AE6" s="339"/>
      <c r="AF6" s="339"/>
      <c r="AG6" s="339"/>
      <c r="AH6" s="339"/>
      <c r="AI6" s="339"/>
      <c r="AJ6" s="339"/>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1"/>
      <c r="BP6" s="341"/>
      <c r="BQ6" s="341"/>
      <c r="BR6" s="341"/>
      <c r="BS6" s="341"/>
      <c r="BT6" s="341"/>
      <c r="BU6" s="341"/>
      <c r="BV6" s="341"/>
    </row>
    <row r="7" spans="1:74" ht="21" customHeight="1" x14ac:dyDescent="0.4">
      <c r="A7" s="382"/>
      <c r="B7" s="339"/>
      <c r="C7" s="341"/>
      <c r="D7" s="341"/>
      <c r="E7" s="339"/>
      <c r="F7" s="341"/>
      <c r="G7" s="341"/>
      <c r="H7" s="341"/>
      <c r="I7" s="341"/>
      <c r="J7" s="341"/>
      <c r="K7" s="341"/>
      <c r="L7" s="341"/>
      <c r="M7" s="341"/>
      <c r="N7" s="339"/>
      <c r="O7" s="339"/>
      <c r="P7" s="339"/>
      <c r="Q7" s="339"/>
      <c r="R7" s="339"/>
      <c r="S7" s="339"/>
      <c r="T7" s="339"/>
      <c r="U7" s="339"/>
      <c r="V7" s="339"/>
      <c r="W7" s="339"/>
      <c r="X7" s="939"/>
      <c r="Y7" s="939"/>
      <c r="Z7" s="939"/>
      <c r="AA7" s="939"/>
      <c r="AB7" s="939"/>
      <c r="AC7" s="939"/>
      <c r="AD7" s="339" t="s">
        <v>247</v>
      </c>
      <c r="AE7" s="938"/>
      <c r="AF7" s="938"/>
      <c r="AG7" s="339" t="s">
        <v>248</v>
      </c>
      <c r="AH7" s="938"/>
      <c r="AI7" s="938"/>
      <c r="AJ7" s="339" t="s">
        <v>249</v>
      </c>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1"/>
      <c r="BP7" s="341"/>
      <c r="BQ7" s="341"/>
      <c r="BR7" s="341"/>
      <c r="BS7" s="341"/>
      <c r="BT7" s="341"/>
      <c r="BU7" s="341"/>
      <c r="BV7" s="341"/>
    </row>
    <row r="8" spans="1:74" ht="21" customHeight="1" x14ac:dyDescent="0.4">
      <c r="A8" s="382"/>
      <c r="B8" s="339"/>
      <c r="C8" s="341"/>
      <c r="D8" s="341"/>
      <c r="E8" s="341"/>
      <c r="F8" s="341"/>
      <c r="G8" s="341"/>
      <c r="H8" s="341"/>
      <c r="I8" s="341"/>
      <c r="J8" s="341"/>
      <c r="K8" s="341"/>
      <c r="L8" s="341"/>
      <c r="M8" s="341"/>
      <c r="N8" s="339"/>
      <c r="O8" s="339"/>
      <c r="P8" s="339"/>
      <c r="Q8" s="339"/>
      <c r="R8" s="339"/>
      <c r="S8" s="339"/>
      <c r="T8" s="339"/>
      <c r="U8" s="339"/>
      <c r="V8" s="339"/>
      <c r="W8" s="339"/>
      <c r="X8" s="339"/>
      <c r="Y8" s="339"/>
      <c r="Z8" s="339"/>
      <c r="AA8" s="339"/>
      <c r="AB8" s="339"/>
      <c r="AC8" s="339"/>
      <c r="AD8" s="339"/>
      <c r="AE8" s="339"/>
      <c r="AF8" s="339"/>
      <c r="AG8" s="339"/>
      <c r="AH8" s="339"/>
      <c r="AI8" s="339"/>
      <c r="AJ8" s="339"/>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1"/>
      <c r="BP8" s="341"/>
      <c r="BQ8" s="341"/>
      <c r="BR8" s="341"/>
      <c r="BS8" s="341"/>
      <c r="BT8" s="341"/>
      <c r="BU8" s="341"/>
      <c r="BV8" s="341"/>
    </row>
    <row r="9" spans="1:74" ht="21" customHeight="1" x14ac:dyDescent="0.4">
      <c r="A9" s="339"/>
      <c r="B9" s="339"/>
      <c r="C9" s="339"/>
      <c r="D9" s="339"/>
      <c r="E9" s="345" t="s">
        <v>329</v>
      </c>
      <c r="F9" s="339"/>
      <c r="G9" s="346"/>
      <c r="H9" s="341"/>
      <c r="I9" s="341"/>
      <c r="J9" s="341"/>
      <c r="K9" s="341"/>
      <c r="L9" s="341"/>
      <c r="M9" s="341"/>
      <c r="N9" s="339"/>
      <c r="S9" s="932" t="s">
        <v>251</v>
      </c>
      <c r="T9" s="932"/>
      <c r="U9" s="932"/>
      <c r="V9" s="932"/>
      <c r="W9" s="933"/>
      <c r="X9" s="933"/>
      <c r="Y9" s="933"/>
      <c r="Z9" s="933"/>
      <c r="AA9" s="933"/>
      <c r="AB9" s="933"/>
      <c r="AC9" s="933"/>
      <c r="AD9" s="933"/>
      <c r="AE9" s="933"/>
      <c r="AF9" s="933"/>
      <c r="AG9" s="933"/>
      <c r="AH9" s="933"/>
      <c r="AI9" s="933"/>
      <c r="AJ9" s="933"/>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1"/>
      <c r="BP9" s="341"/>
      <c r="BQ9" s="341"/>
      <c r="BR9" s="341"/>
      <c r="BS9" s="341"/>
      <c r="BT9" s="341"/>
      <c r="BU9" s="341"/>
      <c r="BV9" s="341"/>
    </row>
    <row r="10" spans="1:74" ht="21" customHeight="1" x14ac:dyDescent="0.4">
      <c r="A10" s="382"/>
      <c r="B10" s="339"/>
      <c r="C10" s="341"/>
      <c r="D10" s="341"/>
      <c r="E10" s="341"/>
      <c r="F10" s="341"/>
      <c r="G10" s="341"/>
      <c r="H10" s="341"/>
      <c r="I10" s="341"/>
      <c r="J10" s="341"/>
      <c r="K10" s="341"/>
      <c r="L10" s="341"/>
      <c r="M10" s="341"/>
      <c r="N10" s="339"/>
      <c r="S10" s="932"/>
      <c r="T10" s="932"/>
      <c r="U10" s="932"/>
      <c r="V10" s="932"/>
      <c r="W10" s="933"/>
      <c r="X10" s="933"/>
      <c r="Y10" s="933"/>
      <c r="Z10" s="933"/>
      <c r="AA10" s="933"/>
      <c r="AB10" s="933"/>
      <c r="AC10" s="933"/>
      <c r="AD10" s="933"/>
      <c r="AE10" s="933"/>
      <c r="AF10" s="933"/>
      <c r="AG10" s="933"/>
      <c r="AH10" s="933"/>
      <c r="AI10" s="933"/>
      <c r="AJ10" s="933"/>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1"/>
      <c r="BP10" s="341"/>
      <c r="BQ10" s="341"/>
      <c r="BR10" s="341"/>
      <c r="BS10" s="341"/>
      <c r="BT10" s="341"/>
      <c r="BU10" s="341"/>
      <c r="BV10" s="341"/>
    </row>
    <row r="11" spans="1:74" ht="21" customHeight="1" x14ac:dyDescent="0.4">
      <c r="A11" s="382"/>
      <c r="B11" s="339"/>
      <c r="C11" s="341"/>
      <c r="D11" s="341"/>
      <c r="E11" s="341"/>
      <c r="F11" s="341"/>
      <c r="G11" s="341"/>
      <c r="H11" s="341"/>
      <c r="I11" s="341"/>
      <c r="J11" s="341"/>
      <c r="K11" s="341"/>
      <c r="L11" s="341"/>
      <c r="M11" s="341"/>
      <c r="N11" s="339"/>
      <c r="O11" s="347" t="s">
        <v>330</v>
      </c>
      <c r="S11" s="932" t="s">
        <v>253</v>
      </c>
      <c r="T11" s="932"/>
      <c r="U11" s="932"/>
      <c r="W11" s="933"/>
      <c r="X11" s="933"/>
      <c r="Y11" s="933"/>
      <c r="Z11" s="933"/>
      <c r="AA11" s="933"/>
      <c r="AB11" s="933"/>
      <c r="AC11" s="933"/>
      <c r="AD11" s="933"/>
      <c r="AE11" s="933"/>
      <c r="AF11" s="933"/>
      <c r="AG11" s="933"/>
      <c r="AH11" s="933"/>
      <c r="AI11" s="933"/>
      <c r="AJ11" s="933"/>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1"/>
      <c r="BP11" s="341"/>
      <c r="BQ11" s="341"/>
      <c r="BR11" s="341"/>
      <c r="BS11" s="341"/>
      <c r="BT11" s="341"/>
      <c r="BU11" s="341"/>
      <c r="BV11" s="341"/>
    </row>
    <row r="12" spans="1:74" ht="21" customHeight="1" x14ac:dyDescent="0.4">
      <c r="A12" s="382"/>
      <c r="B12" s="339"/>
      <c r="C12" s="341"/>
      <c r="D12" s="341"/>
      <c r="E12" s="341"/>
      <c r="F12" s="341"/>
      <c r="G12" s="341"/>
      <c r="H12" s="341"/>
      <c r="I12" s="341"/>
      <c r="J12" s="341"/>
      <c r="K12" s="341"/>
      <c r="L12" s="341"/>
      <c r="M12" s="341"/>
      <c r="N12" s="339"/>
      <c r="S12" s="932"/>
      <c r="T12" s="932"/>
      <c r="U12" s="932"/>
      <c r="V12" s="390"/>
      <c r="W12" s="933"/>
      <c r="X12" s="933"/>
      <c r="Y12" s="933"/>
      <c r="Z12" s="933"/>
      <c r="AA12" s="933"/>
      <c r="AB12" s="933"/>
      <c r="AC12" s="933"/>
      <c r="AD12" s="933"/>
      <c r="AE12" s="933"/>
      <c r="AF12" s="933"/>
      <c r="AG12" s="933"/>
      <c r="AH12" s="933"/>
      <c r="AI12" s="933"/>
      <c r="AJ12" s="933"/>
      <c r="AO12" s="342"/>
      <c r="AP12" s="342"/>
      <c r="AQ12" s="342"/>
      <c r="AR12" s="342"/>
      <c r="AS12" s="342"/>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1"/>
      <c r="BP12" s="341"/>
      <c r="BQ12" s="341"/>
      <c r="BR12" s="341"/>
      <c r="BS12" s="341"/>
      <c r="BT12" s="341"/>
      <c r="BU12" s="341"/>
      <c r="BV12" s="341"/>
    </row>
    <row r="13" spans="1:74" ht="21" customHeight="1" x14ac:dyDescent="0.4">
      <c r="A13" s="382"/>
      <c r="B13" s="339"/>
      <c r="C13" s="341"/>
      <c r="D13" s="341"/>
      <c r="E13" s="341"/>
      <c r="F13" s="341"/>
      <c r="G13" s="341"/>
      <c r="H13" s="341"/>
      <c r="I13" s="341"/>
      <c r="J13" s="341"/>
      <c r="K13" s="341"/>
      <c r="L13" s="341"/>
      <c r="M13" s="341"/>
      <c r="N13" s="339"/>
      <c r="S13" s="932" t="s">
        <v>331</v>
      </c>
      <c r="T13" s="932"/>
      <c r="U13" s="932"/>
      <c r="V13" s="932"/>
      <c r="W13" s="932"/>
      <c r="X13" s="932"/>
      <c r="Y13" s="932"/>
      <c r="Z13" s="933"/>
      <c r="AA13" s="933"/>
      <c r="AB13" s="933"/>
      <c r="AC13" s="933"/>
      <c r="AD13" s="933"/>
      <c r="AE13" s="933"/>
      <c r="AF13" s="933"/>
      <c r="AG13" s="933"/>
      <c r="AH13" s="933"/>
      <c r="AI13" s="933"/>
      <c r="AJ13" s="933"/>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342"/>
      <c r="BO13" s="341"/>
      <c r="BP13" s="341"/>
      <c r="BQ13" s="341"/>
      <c r="BR13" s="341"/>
      <c r="BS13" s="341"/>
      <c r="BT13" s="341"/>
      <c r="BU13" s="341"/>
      <c r="BV13" s="341"/>
    </row>
    <row r="14" spans="1:74" ht="21" customHeight="1" x14ac:dyDescent="0.4">
      <c r="A14" s="382"/>
      <c r="C14" s="339"/>
      <c r="D14" s="339"/>
      <c r="F14" s="339"/>
      <c r="G14" s="339"/>
      <c r="H14" s="339"/>
      <c r="I14" s="339"/>
      <c r="J14" s="339"/>
      <c r="K14" s="339"/>
      <c r="L14" s="339"/>
      <c r="M14" s="339"/>
      <c r="N14" s="339"/>
      <c r="S14" s="932"/>
      <c r="T14" s="932"/>
      <c r="U14" s="932"/>
      <c r="V14" s="932"/>
      <c r="W14" s="932"/>
      <c r="X14" s="932"/>
      <c r="Y14" s="932"/>
      <c r="Z14" s="933"/>
      <c r="AA14" s="933"/>
      <c r="AB14" s="933"/>
      <c r="AC14" s="933"/>
      <c r="AD14" s="933"/>
      <c r="AE14" s="933"/>
      <c r="AF14" s="933"/>
      <c r="AG14" s="933"/>
      <c r="AH14" s="933"/>
      <c r="AI14" s="933"/>
      <c r="AJ14" s="933"/>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2"/>
      <c r="BO14" s="341"/>
      <c r="BP14" s="341"/>
      <c r="BQ14" s="341"/>
      <c r="BR14" s="341"/>
      <c r="BS14" s="341"/>
      <c r="BT14" s="341"/>
      <c r="BU14" s="341"/>
      <c r="BV14" s="341"/>
    </row>
    <row r="15" spans="1:74" ht="21" customHeight="1" x14ac:dyDescent="0.4">
      <c r="A15" s="382"/>
      <c r="C15" s="339"/>
      <c r="D15" s="339"/>
      <c r="E15" s="339" t="s">
        <v>376</v>
      </c>
      <c r="F15" s="339"/>
      <c r="G15" s="339"/>
      <c r="H15" s="339"/>
      <c r="I15" s="339"/>
      <c r="J15" s="339"/>
      <c r="K15" s="339"/>
      <c r="L15" s="339"/>
      <c r="M15" s="339"/>
      <c r="N15" s="339"/>
      <c r="S15" s="328"/>
      <c r="T15" s="328"/>
      <c r="U15" s="328"/>
      <c r="V15" s="328"/>
      <c r="W15" s="328"/>
      <c r="X15" s="328"/>
      <c r="Y15" s="328"/>
      <c r="Z15" s="329"/>
      <c r="AA15" s="329"/>
      <c r="AB15" s="329"/>
      <c r="AC15" s="329"/>
      <c r="AD15" s="329"/>
      <c r="AE15" s="329"/>
      <c r="AF15" s="329"/>
      <c r="AG15" s="329"/>
      <c r="AH15" s="329"/>
      <c r="AI15" s="329"/>
      <c r="AJ15" s="329"/>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1"/>
      <c r="BP15" s="341"/>
      <c r="BQ15" s="341"/>
      <c r="BR15" s="341"/>
      <c r="BS15" s="341"/>
      <c r="BT15" s="341"/>
      <c r="BU15" s="341"/>
      <c r="BV15" s="341"/>
    </row>
    <row r="16" spans="1:74" ht="21" customHeight="1" x14ac:dyDescent="0.4">
      <c r="A16" s="382"/>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1"/>
      <c r="BP16" s="341"/>
      <c r="BQ16" s="341"/>
      <c r="BR16" s="341"/>
      <c r="BS16" s="341"/>
      <c r="BT16" s="341"/>
      <c r="BU16" s="341"/>
      <c r="BV16" s="341"/>
    </row>
    <row r="17" spans="1:74" s="342" customFormat="1" ht="21" customHeight="1" x14ac:dyDescent="0.4">
      <c r="A17" s="383"/>
      <c r="B17" s="341"/>
      <c r="C17" s="341"/>
      <c r="D17" s="341"/>
      <c r="E17" s="341"/>
      <c r="F17" s="341"/>
      <c r="G17" s="341"/>
      <c r="H17" s="341"/>
      <c r="I17" s="343"/>
      <c r="J17" s="343"/>
      <c r="K17" s="343"/>
      <c r="L17" s="343"/>
      <c r="M17" s="343"/>
      <c r="N17" s="343"/>
      <c r="O17" s="343"/>
      <c r="P17" s="343"/>
      <c r="Q17" s="343"/>
      <c r="R17" s="343"/>
      <c r="S17" s="343"/>
      <c r="T17" s="934" t="s">
        <v>333</v>
      </c>
      <c r="U17" s="935"/>
      <c r="V17" s="935"/>
      <c r="W17" s="935"/>
      <c r="X17" s="935"/>
      <c r="Y17" s="935"/>
      <c r="Z17" s="936"/>
      <c r="AA17" s="348"/>
      <c r="AB17" s="349"/>
      <c r="AC17" s="350"/>
      <c r="AD17" s="351"/>
      <c r="AE17" s="349"/>
      <c r="AF17" s="349"/>
      <c r="AG17" s="349"/>
      <c r="AH17" s="349"/>
      <c r="AI17" s="349"/>
      <c r="AJ17" s="352"/>
      <c r="AK17" s="344"/>
      <c r="AL17" s="344"/>
      <c r="AO17" s="353"/>
      <c r="AP17" s="353"/>
      <c r="AQ17" s="353"/>
      <c r="AR17" s="353"/>
      <c r="AS17" s="353"/>
      <c r="AT17" s="353"/>
      <c r="AU17" s="353"/>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row>
    <row r="18" spans="1:74" s="342" customFormat="1" ht="21" customHeight="1" x14ac:dyDescent="0.4">
      <c r="A18" s="945" t="s">
        <v>377</v>
      </c>
      <c r="B18" s="946"/>
      <c r="C18" s="946"/>
      <c r="D18" s="946"/>
      <c r="E18" s="946"/>
      <c r="F18" s="946"/>
      <c r="G18" s="946"/>
      <c r="H18" s="946"/>
      <c r="I18" s="946"/>
      <c r="J18" s="946"/>
      <c r="K18" s="946"/>
      <c r="L18" s="946"/>
      <c r="M18" s="946"/>
      <c r="N18" s="946"/>
      <c r="O18" s="946"/>
      <c r="P18" s="946"/>
      <c r="Q18" s="946"/>
      <c r="R18" s="946"/>
      <c r="S18" s="947"/>
      <c r="T18" s="986" t="s">
        <v>253</v>
      </c>
      <c r="U18" s="987"/>
      <c r="V18" s="987"/>
      <c r="W18" s="987"/>
      <c r="X18" s="987"/>
      <c r="Y18" s="987"/>
      <c r="Z18" s="987"/>
      <c r="AA18" s="987"/>
      <c r="AB18" s="987"/>
      <c r="AC18" s="987"/>
      <c r="AD18" s="987"/>
      <c r="AE18" s="987"/>
      <c r="AF18" s="987"/>
      <c r="AG18" s="987"/>
      <c r="AH18" s="987"/>
      <c r="AI18" s="987"/>
      <c r="AJ18" s="988"/>
      <c r="AK18" s="344"/>
      <c r="AL18" s="344"/>
      <c r="AO18" s="353"/>
      <c r="AP18" s="353"/>
      <c r="AQ18" s="353"/>
      <c r="AR18" s="353"/>
      <c r="AS18" s="353"/>
      <c r="AT18" s="353"/>
      <c r="AU18" s="353"/>
      <c r="AV18" s="344"/>
      <c r="AW18" s="344"/>
      <c r="AX18" s="344"/>
      <c r="AY18" s="344"/>
      <c r="AZ18" s="354"/>
      <c r="BA18" s="354"/>
      <c r="BB18" s="344"/>
      <c r="BC18" s="344"/>
      <c r="BD18" s="344"/>
      <c r="BE18" s="344"/>
      <c r="BF18" s="353"/>
      <c r="BG18" s="354"/>
      <c r="BH18" s="344"/>
      <c r="BJ18" s="344"/>
      <c r="BL18" s="344"/>
      <c r="BM18" s="344"/>
      <c r="BN18" s="344"/>
      <c r="BO18" s="344"/>
      <c r="BQ18" s="344"/>
      <c r="BR18" s="344"/>
      <c r="BS18" s="344"/>
      <c r="BT18" s="344"/>
      <c r="BU18" s="344"/>
      <c r="BV18" s="344"/>
    </row>
    <row r="19" spans="1:74" s="342" customFormat="1" ht="21" customHeight="1" x14ac:dyDescent="0.4">
      <c r="A19" s="948"/>
      <c r="B19" s="949"/>
      <c r="C19" s="949"/>
      <c r="D19" s="949"/>
      <c r="E19" s="949"/>
      <c r="F19" s="949"/>
      <c r="G19" s="949"/>
      <c r="H19" s="949"/>
      <c r="I19" s="949"/>
      <c r="J19" s="949"/>
      <c r="K19" s="949"/>
      <c r="L19" s="949"/>
      <c r="M19" s="949"/>
      <c r="N19" s="949"/>
      <c r="O19" s="949"/>
      <c r="P19" s="949"/>
      <c r="Q19" s="949"/>
      <c r="R19" s="949"/>
      <c r="S19" s="950"/>
      <c r="T19" s="989"/>
      <c r="U19" s="990"/>
      <c r="V19" s="984"/>
      <c r="W19" s="984"/>
      <c r="X19" s="984"/>
      <c r="Y19" s="984"/>
      <c r="Z19" s="984"/>
      <c r="AA19" s="984"/>
      <c r="AB19" s="984"/>
      <c r="AC19" s="984"/>
      <c r="AD19" s="984"/>
      <c r="AE19" s="984"/>
      <c r="AF19" s="984"/>
      <c r="AG19" s="984"/>
      <c r="AH19" s="984"/>
      <c r="AI19" s="984"/>
      <c r="AJ19" s="985"/>
      <c r="AK19" s="344"/>
      <c r="AL19" s="344"/>
      <c r="AO19" s="353"/>
      <c r="AP19" s="353"/>
      <c r="AQ19" s="353"/>
      <c r="AR19" s="353"/>
      <c r="AS19" s="353"/>
      <c r="AT19" s="353"/>
      <c r="AU19" s="353"/>
      <c r="AV19" s="344"/>
      <c r="AW19" s="344"/>
      <c r="AX19" s="344"/>
      <c r="AY19" s="344"/>
      <c r="AZ19" s="354"/>
      <c r="BA19" s="354"/>
      <c r="BB19" s="344"/>
      <c r="BC19" s="344"/>
      <c r="BD19" s="344"/>
      <c r="BE19" s="344"/>
      <c r="BF19" s="354"/>
      <c r="BG19" s="354"/>
      <c r="BH19" s="344"/>
      <c r="BJ19" s="344"/>
      <c r="BL19" s="344"/>
      <c r="BM19" s="344"/>
      <c r="BN19" s="344"/>
      <c r="BO19" s="344"/>
      <c r="BP19" s="344"/>
      <c r="BQ19" s="344"/>
      <c r="BR19" s="344"/>
      <c r="BS19" s="344"/>
      <c r="BT19" s="344"/>
      <c r="BU19" s="344"/>
      <c r="BV19" s="344"/>
    </row>
    <row r="20" spans="1:74" s="342" customFormat="1" ht="21" customHeight="1" x14ac:dyDescent="0.4">
      <c r="A20" s="948"/>
      <c r="B20" s="949"/>
      <c r="C20" s="949"/>
      <c r="D20" s="949"/>
      <c r="E20" s="949"/>
      <c r="F20" s="949"/>
      <c r="G20" s="949"/>
      <c r="H20" s="949"/>
      <c r="I20" s="949"/>
      <c r="J20" s="949"/>
      <c r="K20" s="949"/>
      <c r="L20" s="949"/>
      <c r="M20" s="949"/>
      <c r="N20" s="949"/>
      <c r="O20" s="949"/>
      <c r="P20" s="949"/>
      <c r="Q20" s="949"/>
      <c r="R20" s="949"/>
      <c r="S20" s="950"/>
      <c r="T20" s="986" t="s">
        <v>251</v>
      </c>
      <c r="U20" s="987"/>
      <c r="V20" s="987"/>
      <c r="W20" s="978"/>
      <c r="X20" s="978"/>
      <c r="Y20" s="978"/>
      <c r="Z20" s="978"/>
      <c r="AA20" s="978"/>
      <c r="AB20" s="978"/>
      <c r="AC20" s="978"/>
      <c r="AD20" s="978"/>
      <c r="AE20" s="978"/>
      <c r="AF20" s="978"/>
      <c r="AG20" s="978"/>
      <c r="AH20" s="978"/>
      <c r="AI20" s="978"/>
      <c r="AJ20" s="979"/>
      <c r="AK20" s="344"/>
      <c r="AL20" s="344"/>
      <c r="AO20" s="353"/>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row>
    <row r="21" spans="1:74" s="342" customFormat="1" ht="21" customHeight="1" x14ac:dyDescent="0.4">
      <c r="A21" s="948"/>
      <c r="B21" s="949"/>
      <c r="C21" s="949"/>
      <c r="D21" s="949"/>
      <c r="E21" s="949"/>
      <c r="F21" s="949"/>
      <c r="G21" s="949"/>
      <c r="H21" s="949"/>
      <c r="I21" s="949"/>
      <c r="J21" s="949"/>
      <c r="K21" s="949"/>
      <c r="L21" s="949"/>
      <c r="M21" s="949"/>
      <c r="N21" s="949"/>
      <c r="O21" s="949"/>
      <c r="P21" s="949"/>
      <c r="Q21" s="949"/>
      <c r="R21" s="949"/>
      <c r="S21" s="950"/>
      <c r="T21" s="980"/>
      <c r="U21" s="981"/>
      <c r="V21" s="981"/>
      <c r="W21" s="981"/>
      <c r="X21" s="981"/>
      <c r="Y21" s="981"/>
      <c r="Z21" s="981"/>
      <c r="AA21" s="981"/>
      <c r="AB21" s="981"/>
      <c r="AC21" s="981"/>
      <c r="AD21" s="981"/>
      <c r="AE21" s="981"/>
      <c r="AF21" s="981"/>
      <c r="AG21" s="981"/>
      <c r="AH21" s="981"/>
      <c r="AI21" s="981"/>
      <c r="AJ21" s="982"/>
      <c r="AK21" s="344"/>
      <c r="AL21" s="344"/>
      <c r="AO21" s="353"/>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row>
    <row r="22" spans="1:74" s="342" customFormat="1" ht="21" customHeight="1" x14ac:dyDescent="0.4">
      <c r="A22" s="951"/>
      <c r="B22" s="952"/>
      <c r="C22" s="952"/>
      <c r="D22" s="952"/>
      <c r="E22" s="952"/>
      <c r="F22" s="952"/>
      <c r="G22" s="952"/>
      <c r="H22" s="952"/>
      <c r="I22" s="952"/>
      <c r="J22" s="952"/>
      <c r="K22" s="952"/>
      <c r="L22" s="952"/>
      <c r="M22" s="952"/>
      <c r="N22" s="952"/>
      <c r="O22" s="952"/>
      <c r="P22" s="952"/>
      <c r="Q22" s="952"/>
      <c r="R22" s="952"/>
      <c r="S22" s="953"/>
      <c r="T22" s="983"/>
      <c r="U22" s="984"/>
      <c r="V22" s="984"/>
      <c r="W22" s="984"/>
      <c r="X22" s="984"/>
      <c r="Y22" s="984"/>
      <c r="Z22" s="984"/>
      <c r="AA22" s="984"/>
      <c r="AB22" s="984"/>
      <c r="AC22" s="984"/>
      <c r="AD22" s="984"/>
      <c r="AE22" s="984"/>
      <c r="AF22" s="984"/>
      <c r="AG22" s="984"/>
      <c r="AH22" s="984"/>
      <c r="AI22" s="984"/>
      <c r="AJ22" s="985"/>
      <c r="AO22" s="353"/>
      <c r="AP22" s="353"/>
    </row>
    <row r="23" spans="1:74" s="342" customFormat="1" ht="21" customHeight="1" x14ac:dyDescent="0.4">
      <c r="A23" s="945" t="s">
        <v>335</v>
      </c>
      <c r="B23" s="946"/>
      <c r="C23" s="946"/>
      <c r="D23" s="946"/>
      <c r="E23" s="946"/>
      <c r="F23" s="946"/>
      <c r="G23" s="946"/>
      <c r="H23" s="946"/>
      <c r="I23" s="946"/>
      <c r="J23" s="946"/>
      <c r="K23" s="946"/>
      <c r="L23" s="946"/>
      <c r="M23" s="946"/>
      <c r="N23" s="946"/>
      <c r="O23" s="946"/>
      <c r="P23" s="946"/>
      <c r="Q23" s="946"/>
      <c r="R23" s="946"/>
      <c r="S23" s="947"/>
      <c r="T23" s="945"/>
      <c r="U23" s="946"/>
      <c r="V23" s="946"/>
      <c r="W23" s="946"/>
      <c r="X23" s="946"/>
      <c r="Y23" s="946"/>
      <c r="Z23" s="946"/>
      <c r="AA23" s="946"/>
      <c r="AB23" s="946"/>
      <c r="AC23" s="946"/>
      <c r="AD23" s="946"/>
      <c r="AE23" s="946"/>
      <c r="AF23" s="946"/>
      <c r="AG23" s="946"/>
      <c r="AH23" s="946"/>
      <c r="AI23" s="946"/>
      <c r="AJ23" s="947"/>
      <c r="AO23" s="353"/>
      <c r="AP23" s="353"/>
    </row>
    <row r="24" spans="1:74" s="342" customFormat="1" ht="21" customHeight="1" x14ac:dyDescent="0.4">
      <c r="A24" s="948"/>
      <c r="B24" s="949"/>
      <c r="C24" s="949"/>
      <c r="D24" s="949"/>
      <c r="E24" s="949"/>
      <c r="F24" s="949"/>
      <c r="G24" s="949"/>
      <c r="H24" s="949"/>
      <c r="I24" s="949"/>
      <c r="J24" s="949"/>
      <c r="K24" s="949"/>
      <c r="L24" s="949"/>
      <c r="M24" s="949"/>
      <c r="N24" s="949"/>
      <c r="O24" s="949"/>
      <c r="P24" s="949"/>
      <c r="Q24" s="949"/>
      <c r="R24" s="949"/>
      <c r="S24" s="950"/>
      <c r="T24" s="948"/>
      <c r="U24" s="949"/>
      <c r="V24" s="949"/>
      <c r="W24" s="949"/>
      <c r="X24" s="949"/>
      <c r="Y24" s="949"/>
      <c r="Z24" s="949"/>
      <c r="AA24" s="949"/>
      <c r="AB24" s="949"/>
      <c r="AC24" s="949"/>
      <c r="AD24" s="949"/>
      <c r="AE24" s="949"/>
      <c r="AF24" s="949"/>
      <c r="AG24" s="949"/>
      <c r="AH24" s="949"/>
      <c r="AI24" s="949"/>
      <c r="AJ24" s="950"/>
      <c r="AO24" s="353"/>
      <c r="AP24" s="353"/>
    </row>
    <row r="25" spans="1:74" s="342" customFormat="1" ht="21" customHeight="1" x14ac:dyDescent="0.4">
      <c r="A25" s="951"/>
      <c r="B25" s="952"/>
      <c r="C25" s="952"/>
      <c r="D25" s="952"/>
      <c r="E25" s="952"/>
      <c r="F25" s="952"/>
      <c r="G25" s="952"/>
      <c r="H25" s="952"/>
      <c r="I25" s="952"/>
      <c r="J25" s="952"/>
      <c r="K25" s="952"/>
      <c r="L25" s="952"/>
      <c r="M25" s="952"/>
      <c r="N25" s="952"/>
      <c r="O25" s="952"/>
      <c r="P25" s="952"/>
      <c r="Q25" s="952"/>
      <c r="R25" s="952"/>
      <c r="S25" s="953"/>
      <c r="T25" s="951"/>
      <c r="U25" s="952"/>
      <c r="V25" s="952"/>
      <c r="W25" s="952"/>
      <c r="X25" s="952"/>
      <c r="Y25" s="952"/>
      <c r="Z25" s="952"/>
      <c r="AA25" s="952"/>
      <c r="AB25" s="952"/>
      <c r="AC25" s="952"/>
      <c r="AD25" s="952"/>
      <c r="AE25" s="952"/>
      <c r="AF25" s="952"/>
      <c r="AG25" s="952"/>
      <c r="AH25" s="952"/>
      <c r="AI25" s="952"/>
      <c r="AJ25" s="953"/>
      <c r="AO25" s="353"/>
      <c r="AP25" s="353"/>
    </row>
    <row r="26" spans="1:74" s="342" customFormat="1" ht="21" customHeight="1" x14ac:dyDescent="0.4">
      <c r="A26" s="945" t="s">
        <v>378</v>
      </c>
      <c r="B26" s="946"/>
      <c r="C26" s="946"/>
      <c r="D26" s="946"/>
      <c r="E26" s="946"/>
      <c r="F26" s="946"/>
      <c r="G26" s="946"/>
      <c r="H26" s="946"/>
      <c r="I26" s="946"/>
      <c r="J26" s="946"/>
      <c r="K26" s="946"/>
      <c r="L26" s="946"/>
      <c r="M26" s="946"/>
      <c r="N26" s="946"/>
      <c r="O26" s="946"/>
      <c r="P26" s="946"/>
      <c r="Q26" s="946"/>
      <c r="R26" s="946"/>
      <c r="S26" s="947"/>
      <c r="T26" s="890"/>
      <c r="U26" s="914"/>
      <c r="V26" s="914"/>
      <c r="W26" s="914"/>
      <c r="X26" s="914"/>
      <c r="Y26" s="914"/>
      <c r="Z26" s="359"/>
      <c r="AA26" s="914"/>
      <c r="AB26" s="914"/>
      <c r="AC26" s="914"/>
      <c r="AD26" s="359"/>
      <c r="AE26" s="914"/>
      <c r="AF26" s="914"/>
      <c r="AG26" s="914"/>
      <c r="AH26" s="359"/>
      <c r="AI26" s="359"/>
      <c r="AJ26" s="360"/>
      <c r="AO26" s="353"/>
      <c r="AP26" s="353"/>
    </row>
    <row r="27" spans="1:74" s="342" customFormat="1" ht="21" customHeight="1" x14ac:dyDescent="0.4">
      <c r="A27" s="948"/>
      <c r="B27" s="949"/>
      <c r="C27" s="949"/>
      <c r="D27" s="949"/>
      <c r="E27" s="949"/>
      <c r="F27" s="949"/>
      <c r="G27" s="949"/>
      <c r="H27" s="949"/>
      <c r="I27" s="949"/>
      <c r="J27" s="949"/>
      <c r="K27" s="949"/>
      <c r="L27" s="949"/>
      <c r="M27" s="949"/>
      <c r="N27" s="949"/>
      <c r="O27" s="949"/>
      <c r="P27" s="949"/>
      <c r="Q27" s="949"/>
      <c r="R27" s="949"/>
      <c r="S27" s="950"/>
      <c r="T27" s="915"/>
      <c r="U27" s="916"/>
      <c r="V27" s="916"/>
      <c r="W27" s="916"/>
      <c r="X27" s="916"/>
      <c r="Y27" s="916"/>
      <c r="Z27" s="357" t="s">
        <v>337</v>
      </c>
      <c r="AA27" s="916"/>
      <c r="AB27" s="916"/>
      <c r="AC27" s="916"/>
      <c r="AD27" s="357" t="s">
        <v>338</v>
      </c>
      <c r="AE27" s="916"/>
      <c r="AF27" s="916"/>
      <c r="AG27" s="916"/>
      <c r="AH27" s="357" t="s">
        <v>339</v>
      </c>
      <c r="AI27" s="357"/>
      <c r="AJ27" s="364"/>
      <c r="AO27" s="353"/>
      <c r="AP27" s="353"/>
    </row>
    <row r="28" spans="1:74" s="342" customFormat="1" ht="21" customHeight="1" x14ac:dyDescent="0.4">
      <c r="A28" s="951"/>
      <c r="B28" s="952"/>
      <c r="C28" s="952"/>
      <c r="D28" s="952"/>
      <c r="E28" s="952"/>
      <c r="F28" s="952"/>
      <c r="G28" s="952"/>
      <c r="H28" s="952"/>
      <c r="I28" s="952"/>
      <c r="J28" s="952"/>
      <c r="K28" s="952"/>
      <c r="L28" s="952"/>
      <c r="M28" s="952"/>
      <c r="N28" s="952"/>
      <c r="O28" s="952"/>
      <c r="P28" s="952"/>
      <c r="Q28" s="952"/>
      <c r="R28" s="952"/>
      <c r="S28" s="953"/>
      <c r="T28" s="918"/>
      <c r="U28" s="919"/>
      <c r="V28" s="919"/>
      <c r="W28" s="919"/>
      <c r="X28" s="919"/>
      <c r="Y28" s="919"/>
      <c r="Z28" s="375"/>
      <c r="AA28" s="919"/>
      <c r="AB28" s="919"/>
      <c r="AC28" s="919"/>
      <c r="AD28" s="375"/>
      <c r="AE28" s="919"/>
      <c r="AF28" s="919"/>
      <c r="AG28" s="919"/>
      <c r="AH28" s="375"/>
      <c r="AI28" s="375"/>
      <c r="AJ28" s="391"/>
      <c r="AO28" s="353"/>
      <c r="AP28" s="353"/>
    </row>
    <row r="29" spans="1:74" s="342" customFormat="1" ht="21" customHeight="1" x14ac:dyDescent="0.4">
      <c r="A29" s="385" t="s">
        <v>226</v>
      </c>
      <c r="B29" s="357"/>
      <c r="C29" s="357" t="s">
        <v>661</v>
      </c>
      <c r="D29" s="357"/>
      <c r="E29" s="357"/>
      <c r="F29" s="357"/>
      <c r="G29" s="357"/>
      <c r="H29" s="357"/>
      <c r="I29" s="357"/>
      <c r="J29" s="357"/>
      <c r="K29" s="357"/>
      <c r="L29" s="357"/>
      <c r="M29" s="357"/>
      <c r="N29" s="357"/>
      <c r="O29" s="357"/>
      <c r="P29" s="357"/>
      <c r="Q29" s="357"/>
      <c r="R29" s="357"/>
      <c r="S29" s="357"/>
      <c r="T29" s="359"/>
      <c r="U29" s="357"/>
      <c r="V29" s="357"/>
      <c r="W29" s="357"/>
      <c r="X29" s="357"/>
      <c r="Y29" s="357"/>
      <c r="Z29" s="357"/>
      <c r="AA29" s="357"/>
      <c r="AB29" s="357"/>
      <c r="AC29" s="357"/>
      <c r="AD29" s="357"/>
      <c r="AE29" s="357"/>
      <c r="AF29" s="357"/>
      <c r="AG29" s="357"/>
      <c r="AH29" s="357"/>
      <c r="AI29" s="357"/>
      <c r="AJ29" s="359"/>
      <c r="AO29" s="353"/>
      <c r="AP29" s="353"/>
    </row>
    <row r="30" spans="1:74" s="342" customFormat="1" ht="21" customHeight="1" x14ac:dyDescent="0.4">
      <c r="A30" s="386"/>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O30" s="353"/>
      <c r="AP30" s="353"/>
    </row>
    <row r="31" spans="1:74" s="342" customFormat="1" ht="21" customHeight="1" x14ac:dyDescent="0.4">
      <c r="A31" s="385"/>
      <c r="B31" s="357"/>
      <c r="C31" s="377"/>
      <c r="D31" s="377"/>
      <c r="E31" s="377"/>
      <c r="F31" s="377"/>
      <c r="G31" s="377"/>
      <c r="H31" s="387"/>
      <c r="I31" s="38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O31" s="353"/>
      <c r="AP31" s="353"/>
      <c r="AR31" s="378"/>
      <c r="AS31" s="378"/>
      <c r="AT31" s="378"/>
      <c r="AU31" s="378"/>
      <c r="AV31" s="378"/>
      <c r="AW31" s="378"/>
      <c r="AX31" s="378"/>
      <c r="AY31" s="378"/>
      <c r="AZ31" s="378"/>
      <c r="BA31" s="378"/>
      <c r="BB31" s="378"/>
      <c r="BC31" s="378"/>
      <c r="BD31" s="378"/>
    </row>
    <row r="32" spans="1:74" s="342" customFormat="1" ht="21" customHeight="1" x14ac:dyDescent="0.4">
      <c r="A32" s="385"/>
      <c r="B32" s="357"/>
      <c r="C32" s="357"/>
      <c r="D32" s="357"/>
      <c r="E32" s="357"/>
      <c r="F32" s="357"/>
      <c r="G32" s="357"/>
      <c r="H32" s="387"/>
      <c r="I32" s="38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O32" s="378"/>
      <c r="AP32" s="379"/>
      <c r="AQ32" s="379"/>
      <c r="AR32" s="379"/>
      <c r="AS32" s="379"/>
      <c r="AT32" s="379"/>
      <c r="AU32" s="379"/>
      <c r="AV32" s="379"/>
      <c r="AW32" s="353"/>
    </row>
    <row r="33" spans="1:74" s="342" customFormat="1" ht="21" customHeight="1" x14ac:dyDescent="0.4">
      <c r="A33" s="388"/>
      <c r="B33" s="380"/>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P33" s="381"/>
      <c r="AQ33" s="381"/>
      <c r="AR33" s="381"/>
      <c r="AS33" s="381"/>
      <c r="AT33" s="381"/>
      <c r="AU33" s="381"/>
      <c r="AV33" s="353"/>
      <c r="AW33" s="353"/>
    </row>
    <row r="34" spans="1:74" s="342" customFormat="1" ht="21" customHeight="1" x14ac:dyDescent="0.4">
      <c r="A34" s="388"/>
      <c r="B34" s="358"/>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row>
    <row r="35" spans="1:74" ht="21" customHeight="1" x14ac:dyDescent="0.4">
      <c r="A35" s="378"/>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row>
    <row r="36" spans="1:74" ht="21" customHeight="1" x14ac:dyDescent="0.4">
      <c r="A36" s="378"/>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row>
    <row r="37" spans="1:74" ht="21" customHeight="1" x14ac:dyDescent="0.4">
      <c r="A37" s="378"/>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row>
    <row r="38" spans="1:74" ht="21" customHeight="1" x14ac:dyDescent="0.4">
      <c r="A38" s="378"/>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row>
    <row r="39" spans="1:74" ht="21" customHeight="1" x14ac:dyDescent="0.4">
      <c r="A39" s="378"/>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row>
    <row r="40" spans="1:74" ht="21" customHeight="1" x14ac:dyDescent="0.4">
      <c r="A40" s="378"/>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row>
    <row r="41" spans="1:74" ht="21" customHeight="1" x14ac:dyDescent="0.4">
      <c r="A41" s="378"/>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row>
    <row r="42" spans="1:74" ht="21" customHeight="1" x14ac:dyDescent="0.4">
      <c r="A42" s="378"/>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row>
    <row r="43" spans="1:74" ht="21" customHeight="1" x14ac:dyDescent="0.4">
      <c r="A43" s="378"/>
    </row>
    <row r="44" spans="1:74" ht="21" customHeight="1" x14ac:dyDescent="0.4">
      <c r="A44" s="378"/>
    </row>
    <row r="45" spans="1:74" ht="21" customHeight="1" x14ac:dyDescent="0.4">
      <c r="A45" s="378"/>
    </row>
    <row r="46" spans="1:74" ht="21" customHeight="1" x14ac:dyDescent="0.4">
      <c r="A46" s="378"/>
    </row>
    <row r="47" spans="1:74" ht="21" customHeight="1" x14ac:dyDescent="0.4">
      <c r="A47" s="378"/>
    </row>
    <row r="48" spans="1:74" ht="21" customHeight="1" x14ac:dyDescent="0.4">
      <c r="A48" s="378"/>
    </row>
    <row r="49" spans="1:1" ht="21" customHeight="1" x14ac:dyDescent="0.4">
      <c r="A49" s="378"/>
    </row>
    <row r="50" spans="1:1" ht="21" customHeight="1" x14ac:dyDescent="0.4">
      <c r="A50" s="378"/>
    </row>
    <row r="51" spans="1:1" ht="21" customHeight="1" x14ac:dyDescent="0.4">
      <c r="A51" s="378"/>
    </row>
    <row r="52" spans="1:1" ht="21" customHeight="1" x14ac:dyDescent="0.4">
      <c r="A52" s="378"/>
    </row>
    <row r="53" spans="1:1" ht="21" customHeight="1" x14ac:dyDescent="0.4">
      <c r="A53" s="378"/>
    </row>
    <row r="54" spans="1:1" ht="21" customHeight="1" x14ac:dyDescent="0.4">
      <c r="A54" s="378"/>
    </row>
    <row r="55" spans="1:1" ht="21" customHeight="1" x14ac:dyDescent="0.4">
      <c r="A55" s="378"/>
    </row>
    <row r="56" spans="1:1" ht="21" customHeight="1" x14ac:dyDescent="0.4">
      <c r="A56" s="378"/>
    </row>
    <row r="57" spans="1:1" ht="21" customHeight="1" x14ac:dyDescent="0.4">
      <c r="A57" s="378"/>
    </row>
    <row r="58" spans="1:1" ht="21" customHeight="1" x14ac:dyDescent="0.4">
      <c r="A58" s="378"/>
    </row>
    <row r="59" spans="1:1" ht="21" customHeight="1" x14ac:dyDescent="0.4">
      <c r="A59" s="378"/>
    </row>
    <row r="60" spans="1:1" ht="21" customHeight="1" x14ac:dyDescent="0.4">
      <c r="A60" s="378"/>
    </row>
    <row r="61" spans="1:1" ht="21" customHeight="1" x14ac:dyDescent="0.4">
      <c r="A61" s="378"/>
    </row>
    <row r="62" spans="1:1" ht="21" customHeight="1" x14ac:dyDescent="0.4">
      <c r="A62" s="378"/>
    </row>
    <row r="63" spans="1:1" ht="21" customHeight="1" x14ac:dyDescent="0.4">
      <c r="A63" s="378"/>
    </row>
    <row r="64" spans="1:1" ht="21" customHeight="1" x14ac:dyDescent="0.4">
      <c r="A64" s="378"/>
    </row>
    <row r="65" spans="1:1" ht="21" customHeight="1" x14ac:dyDescent="0.4">
      <c r="A65" s="378"/>
    </row>
    <row r="66" spans="1:1" ht="21" customHeight="1" x14ac:dyDescent="0.4">
      <c r="A66" s="378"/>
    </row>
    <row r="67" spans="1:1" ht="21" customHeight="1" x14ac:dyDescent="0.4">
      <c r="A67" s="378"/>
    </row>
    <row r="68" spans="1:1" ht="21" customHeight="1" x14ac:dyDescent="0.4">
      <c r="A68" s="378"/>
    </row>
    <row r="69" spans="1:1" ht="21" customHeight="1" x14ac:dyDescent="0.4">
      <c r="A69" s="378"/>
    </row>
    <row r="70" spans="1:1" ht="21" customHeight="1" x14ac:dyDescent="0.4">
      <c r="A70" s="378"/>
    </row>
    <row r="71" spans="1:1" ht="21" customHeight="1" x14ac:dyDescent="0.4">
      <c r="A71" s="378"/>
    </row>
    <row r="72" spans="1:1" ht="21" customHeight="1" x14ac:dyDescent="0.4">
      <c r="A72" s="378"/>
    </row>
    <row r="73" spans="1:1" ht="21" customHeight="1" x14ac:dyDescent="0.4">
      <c r="A73" s="378"/>
    </row>
    <row r="74" spans="1:1" ht="21" customHeight="1" x14ac:dyDescent="0.4">
      <c r="A74" s="378"/>
    </row>
    <row r="75" spans="1:1" ht="21" customHeight="1" x14ac:dyDescent="0.4">
      <c r="A75" s="378"/>
    </row>
    <row r="76" spans="1:1" ht="21" customHeight="1" x14ac:dyDescent="0.4">
      <c r="A76" s="378"/>
    </row>
    <row r="77" spans="1:1" ht="21" customHeight="1" x14ac:dyDescent="0.4">
      <c r="A77" s="378"/>
    </row>
    <row r="78" spans="1:1" ht="21" customHeight="1" x14ac:dyDescent="0.4">
      <c r="A78" s="378"/>
    </row>
    <row r="79" spans="1:1" ht="21" customHeight="1" x14ac:dyDescent="0.4">
      <c r="A79" s="378"/>
    </row>
    <row r="80" spans="1:1" ht="21" customHeight="1" x14ac:dyDescent="0.4">
      <c r="A80" s="378"/>
    </row>
    <row r="81" spans="1:1" ht="21" customHeight="1" x14ac:dyDescent="0.4">
      <c r="A81" s="378"/>
    </row>
    <row r="82" spans="1:1" ht="21" customHeight="1" x14ac:dyDescent="0.4">
      <c r="A82" s="378"/>
    </row>
    <row r="83" spans="1:1" ht="21" customHeight="1" x14ac:dyDescent="0.4">
      <c r="A83" s="378"/>
    </row>
    <row r="84" spans="1:1" ht="21" customHeight="1" x14ac:dyDescent="0.4">
      <c r="A84" s="378"/>
    </row>
    <row r="85" spans="1:1" ht="21" customHeight="1" x14ac:dyDescent="0.4">
      <c r="A85" s="378"/>
    </row>
    <row r="86" spans="1:1" ht="21" customHeight="1" x14ac:dyDescent="0.4">
      <c r="A86" s="378"/>
    </row>
    <row r="87" spans="1:1" ht="21" customHeight="1" x14ac:dyDescent="0.4">
      <c r="A87" s="378"/>
    </row>
    <row r="88" spans="1:1" ht="21" customHeight="1" x14ac:dyDescent="0.4">
      <c r="A88" s="378"/>
    </row>
    <row r="89" spans="1:1" ht="21" customHeight="1" x14ac:dyDescent="0.4">
      <c r="A89" s="378"/>
    </row>
    <row r="90" spans="1:1" ht="21" customHeight="1" x14ac:dyDescent="0.4">
      <c r="A90" s="378"/>
    </row>
    <row r="91" spans="1:1" ht="21" customHeight="1" x14ac:dyDescent="0.4">
      <c r="A91" s="378"/>
    </row>
    <row r="92" spans="1:1" ht="21" customHeight="1" x14ac:dyDescent="0.4">
      <c r="A92" s="378"/>
    </row>
    <row r="93" spans="1:1" ht="21" customHeight="1" x14ac:dyDescent="0.4">
      <c r="A93" s="378"/>
    </row>
    <row r="94" spans="1:1" ht="21" customHeight="1" x14ac:dyDescent="0.4">
      <c r="A94" s="378"/>
    </row>
    <row r="95" spans="1:1" ht="21" customHeight="1" x14ac:dyDescent="0.4">
      <c r="A95" s="378"/>
    </row>
    <row r="96" spans="1:1" ht="21" customHeight="1" x14ac:dyDescent="0.4">
      <c r="A96" s="378"/>
    </row>
    <row r="97" spans="1:1" ht="21" customHeight="1" x14ac:dyDescent="0.4">
      <c r="A97" s="378"/>
    </row>
    <row r="98" spans="1:1" ht="21" customHeight="1" x14ac:dyDescent="0.4">
      <c r="A98" s="378"/>
    </row>
    <row r="99" spans="1:1" ht="21" customHeight="1" x14ac:dyDescent="0.4">
      <c r="A99" s="378"/>
    </row>
    <row r="100" spans="1:1" ht="21" customHeight="1" x14ac:dyDescent="0.4">
      <c r="A100" s="378"/>
    </row>
    <row r="101" spans="1:1" ht="21" customHeight="1" x14ac:dyDescent="0.4">
      <c r="A101" s="378"/>
    </row>
    <row r="102" spans="1:1" ht="21" customHeight="1" x14ac:dyDescent="0.4">
      <c r="A102" s="378"/>
    </row>
    <row r="103" spans="1:1" ht="21" customHeight="1" x14ac:dyDescent="0.4">
      <c r="A103" s="378"/>
    </row>
    <row r="104" spans="1:1" ht="21" customHeight="1" x14ac:dyDescent="0.4">
      <c r="A104" s="378"/>
    </row>
    <row r="105" spans="1:1" ht="21" customHeight="1" x14ac:dyDescent="0.4">
      <c r="A105" s="378"/>
    </row>
    <row r="106" spans="1:1" ht="21" customHeight="1" x14ac:dyDescent="0.4">
      <c r="A106" s="378"/>
    </row>
    <row r="107" spans="1:1" ht="21" customHeight="1" x14ac:dyDescent="0.4">
      <c r="A107" s="378"/>
    </row>
    <row r="108" spans="1:1" ht="21" customHeight="1" x14ac:dyDescent="0.4">
      <c r="A108" s="378"/>
    </row>
    <row r="109" spans="1:1" ht="21" customHeight="1" x14ac:dyDescent="0.4">
      <c r="A109" s="378"/>
    </row>
    <row r="110" spans="1:1" ht="21" customHeight="1" x14ac:dyDescent="0.4">
      <c r="A110" s="378"/>
    </row>
    <row r="111" spans="1:1" ht="21" customHeight="1" x14ac:dyDescent="0.4">
      <c r="A111" s="378"/>
    </row>
    <row r="112" spans="1:1" ht="21" customHeight="1" x14ac:dyDescent="0.4">
      <c r="A112" s="378"/>
    </row>
    <row r="113" spans="1:1" ht="21" customHeight="1" x14ac:dyDescent="0.4">
      <c r="A113" s="378"/>
    </row>
    <row r="114" spans="1:1" ht="21" customHeight="1" x14ac:dyDescent="0.4">
      <c r="A114" s="378"/>
    </row>
    <row r="115" spans="1:1" ht="21" customHeight="1" x14ac:dyDescent="0.4">
      <c r="A115" s="378"/>
    </row>
    <row r="116" spans="1:1" ht="21" customHeight="1" x14ac:dyDescent="0.4">
      <c r="A116" s="378"/>
    </row>
    <row r="117" spans="1:1" ht="21" customHeight="1" x14ac:dyDescent="0.4">
      <c r="A117" s="378"/>
    </row>
    <row r="118" spans="1:1" ht="21" customHeight="1" x14ac:dyDescent="0.4">
      <c r="A118" s="378"/>
    </row>
    <row r="119" spans="1:1" ht="21" customHeight="1" x14ac:dyDescent="0.4">
      <c r="A119" s="378"/>
    </row>
    <row r="120" spans="1:1" ht="21" customHeight="1" x14ac:dyDescent="0.4">
      <c r="A120" s="378"/>
    </row>
    <row r="121" spans="1:1" ht="21" customHeight="1" x14ac:dyDescent="0.4">
      <c r="A121" s="378"/>
    </row>
    <row r="122" spans="1:1" ht="21" customHeight="1" x14ac:dyDescent="0.4">
      <c r="A122" s="378"/>
    </row>
    <row r="123" spans="1:1" ht="21" customHeight="1" x14ac:dyDescent="0.4">
      <c r="A123" s="378"/>
    </row>
    <row r="124" spans="1:1" ht="21" customHeight="1" x14ac:dyDescent="0.4">
      <c r="A124" s="378"/>
    </row>
    <row r="125" spans="1:1" ht="21" customHeight="1" x14ac:dyDescent="0.4">
      <c r="A125" s="378"/>
    </row>
    <row r="126" spans="1:1" ht="21" customHeight="1" x14ac:dyDescent="0.4">
      <c r="A126" s="378"/>
    </row>
    <row r="127" spans="1:1" ht="21" customHeight="1" x14ac:dyDescent="0.4">
      <c r="A127" s="378"/>
    </row>
    <row r="128" spans="1:1" ht="21" customHeight="1" x14ac:dyDescent="0.4">
      <c r="A128" s="378"/>
    </row>
    <row r="129" spans="1:1" ht="21" customHeight="1" x14ac:dyDescent="0.4">
      <c r="A129" s="378"/>
    </row>
    <row r="130" spans="1:1" ht="21" customHeight="1" x14ac:dyDescent="0.4">
      <c r="A130" s="378"/>
    </row>
    <row r="131" spans="1:1" ht="21" customHeight="1" x14ac:dyDescent="0.4">
      <c r="A131" s="378"/>
    </row>
    <row r="132" spans="1:1" ht="21" customHeight="1" x14ac:dyDescent="0.4">
      <c r="A132" s="378"/>
    </row>
    <row r="133" spans="1:1" ht="21" customHeight="1" x14ac:dyDescent="0.4">
      <c r="A133" s="378"/>
    </row>
    <row r="134" spans="1:1" ht="21" customHeight="1" x14ac:dyDescent="0.4"/>
    <row r="135" spans="1:1" ht="21" customHeight="1" x14ac:dyDescent="0.4"/>
    <row r="136" spans="1:1" ht="21" customHeight="1" x14ac:dyDescent="0.4"/>
    <row r="137" spans="1:1" ht="21" customHeight="1" x14ac:dyDescent="0.4"/>
    <row r="138" spans="1:1" ht="21" customHeight="1" x14ac:dyDescent="0.4"/>
    <row r="139" spans="1:1" ht="21" customHeight="1" x14ac:dyDescent="0.4"/>
    <row r="140" spans="1:1" ht="21" customHeight="1" x14ac:dyDescent="0.4"/>
    <row r="141" spans="1:1" ht="21" customHeight="1" x14ac:dyDescent="0.4"/>
    <row r="142" spans="1:1" ht="21" customHeight="1" x14ac:dyDescent="0.4"/>
    <row r="143" spans="1:1" ht="21" customHeight="1" x14ac:dyDescent="0.4"/>
    <row r="144" spans="1:1"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sheetData>
  <mergeCells count="24">
    <mergeCell ref="A4:AJ4"/>
    <mergeCell ref="X7:AC7"/>
    <mergeCell ref="AE7:AF7"/>
    <mergeCell ref="AH7:AI7"/>
    <mergeCell ref="S9:V10"/>
    <mergeCell ref="W9:AJ10"/>
    <mergeCell ref="S11:U12"/>
    <mergeCell ref="W11:AJ12"/>
    <mergeCell ref="S13:Y14"/>
    <mergeCell ref="Z13:AJ14"/>
    <mergeCell ref="T17:Z17"/>
    <mergeCell ref="W20:AJ20"/>
    <mergeCell ref="T21:AJ22"/>
    <mergeCell ref="A23:S25"/>
    <mergeCell ref="T23:AJ25"/>
    <mergeCell ref="A26:S28"/>
    <mergeCell ref="T26:Y28"/>
    <mergeCell ref="AA26:AC28"/>
    <mergeCell ref="AE26:AG28"/>
    <mergeCell ref="A18:S22"/>
    <mergeCell ref="T18:U18"/>
    <mergeCell ref="V18:AJ19"/>
    <mergeCell ref="T19:U19"/>
    <mergeCell ref="T20:V20"/>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15F0-9A1A-4A94-8E5A-CCD254CF07C0}">
  <dimension ref="B1:AP63"/>
  <sheetViews>
    <sheetView showGridLines="0" view="pageBreakPreview" zoomScale="85" zoomScaleNormal="100" zoomScaleSheetLayoutView="85" workbookViewId="0">
      <selection activeCell="AF6" sqref="AF6:AG6"/>
    </sheetView>
  </sheetViews>
  <sheetFormatPr defaultRowHeight="13.5" x14ac:dyDescent="0.15"/>
  <cols>
    <col min="1" max="1" width="1.5" style="402" customWidth="1"/>
    <col min="2" max="3" width="4.25" style="402" customWidth="1"/>
    <col min="4" max="4" width="0.625" style="402" customWidth="1"/>
    <col min="5" max="40" width="3.125" style="402" customWidth="1"/>
    <col min="41" max="41" width="1.5" style="402" customWidth="1"/>
    <col min="42" max="42" width="9" style="410"/>
    <col min="43" max="256" width="9" style="402"/>
    <col min="257" max="257" width="1.5" style="402" customWidth="1"/>
    <col min="258" max="259" width="4.25" style="402" customWidth="1"/>
    <col min="260" max="260" width="0.625" style="402" customWidth="1"/>
    <col min="261" max="296" width="3.125" style="402" customWidth="1"/>
    <col min="297" max="297" width="1.5" style="402" customWidth="1"/>
    <col min="298" max="512" width="9" style="402"/>
    <col min="513" max="513" width="1.5" style="402" customWidth="1"/>
    <col min="514" max="515" width="4.25" style="402" customWidth="1"/>
    <col min="516" max="516" width="0.625" style="402" customWidth="1"/>
    <col min="517" max="552" width="3.125" style="402" customWidth="1"/>
    <col min="553" max="553" width="1.5" style="402" customWidth="1"/>
    <col min="554" max="768" width="9" style="402"/>
    <col min="769" max="769" width="1.5" style="402" customWidth="1"/>
    <col min="770" max="771" width="4.25" style="402" customWidth="1"/>
    <col min="772" max="772" width="0.625" style="402" customWidth="1"/>
    <col min="773" max="808" width="3.125" style="402" customWidth="1"/>
    <col min="809" max="809" width="1.5" style="402" customWidth="1"/>
    <col min="810" max="1024" width="9" style="402"/>
    <col min="1025" max="1025" width="1.5" style="402" customWidth="1"/>
    <col min="1026" max="1027" width="4.25" style="402" customWidth="1"/>
    <col min="1028" max="1028" width="0.625" style="402" customWidth="1"/>
    <col min="1029" max="1064" width="3.125" style="402" customWidth="1"/>
    <col min="1065" max="1065" width="1.5" style="402" customWidth="1"/>
    <col min="1066" max="1280" width="9" style="402"/>
    <col min="1281" max="1281" width="1.5" style="402" customWidth="1"/>
    <col min="1282" max="1283" width="4.25" style="402" customWidth="1"/>
    <col min="1284" max="1284" width="0.625" style="402" customWidth="1"/>
    <col min="1285" max="1320" width="3.125" style="402" customWidth="1"/>
    <col min="1321" max="1321" width="1.5" style="402" customWidth="1"/>
    <col min="1322" max="1536" width="9" style="402"/>
    <col min="1537" max="1537" width="1.5" style="402" customWidth="1"/>
    <col min="1538" max="1539" width="4.25" style="402" customWidth="1"/>
    <col min="1540" max="1540" width="0.625" style="402" customWidth="1"/>
    <col min="1541" max="1576" width="3.125" style="402" customWidth="1"/>
    <col min="1577" max="1577" width="1.5" style="402" customWidth="1"/>
    <col min="1578" max="1792" width="9" style="402"/>
    <col min="1793" max="1793" width="1.5" style="402" customWidth="1"/>
    <col min="1794" max="1795" width="4.25" style="402" customWidth="1"/>
    <col min="1796" max="1796" width="0.625" style="402" customWidth="1"/>
    <col min="1797" max="1832" width="3.125" style="402" customWidth="1"/>
    <col min="1833" max="1833" width="1.5" style="402" customWidth="1"/>
    <col min="1834" max="2048" width="9" style="402"/>
    <col min="2049" max="2049" width="1.5" style="402" customWidth="1"/>
    <col min="2050" max="2051" width="4.25" style="402" customWidth="1"/>
    <col min="2052" max="2052" width="0.625" style="402" customWidth="1"/>
    <col min="2053" max="2088" width="3.125" style="402" customWidth="1"/>
    <col min="2089" max="2089" width="1.5" style="402" customWidth="1"/>
    <col min="2090" max="2304" width="9" style="402"/>
    <col min="2305" max="2305" width="1.5" style="402" customWidth="1"/>
    <col min="2306" max="2307" width="4.25" style="402" customWidth="1"/>
    <col min="2308" max="2308" width="0.625" style="402" customWidth="1"/>
    <col min="2309" max="2344" width="3.125" style="402" customWidth="1"/>
    <col min="2345" max="2345" width="1.5" style="402" customWidth="1"/>
    <col min="2346" max="2560" width="9" style="402"/>
    <col min="2561" max="2561" width="1.5" style="402" customWidth="1"/>
    <col min="2562" max="2563" width="4.25" style="402" customWidth="1"/>
    <col min="2564" max="2564" width="0.625" style="402" customWidth="1"/>
    <col min="2565" max="2600" width="3.125" style="402" customWidth="1"/>
    <col min="2601" max="2601" width="1.5" style="402" customWidth="1"/>
    <col min="2602" max="2816" width="9" style="402"/>
    <col min="2817" max="2817" width="1.5" style="402" customWidth="1"/>
    <col min="2818" max="2819" width="4.25" style="402" customWidth="1"/>
    <col min="2820" max="2820" width="0.625" style="402" customWidth="1"/>
    <col min="2821" max="2856" width="3.125" style="402" customWidth="1"/>
    <col min="2857" max="2857" width="1.5" style="402" customWidth="1"/>
    <col min="2858" max="3072" width="9" style="402"/>
    <col min="3073" max="3073" width="1.5" style="402" customWidth="1"/>
    <col min="3074" max="3075" width="4.25" style="402" customWidth="1"/>
    <col min="3076" max="3076" width="0.625" style="402" customWidth="1"/>
    <col min="3077" max="3112" width="3.125" style="402" customWidth="1"/>
    <col min="3113" max="3113" width="1.5" style="402" customWidth="1"/>
    <col min="3114" max="3328" width="9" style="402"/>
    <col min="3329" max="3329" width="1.5" style="402" customWidth="1"/>
    <col min="3330" max="3331" width="4.25" style="402" customWidth="1"/>
    <col min="3332" max="3332" width="0.625" style="402" customWidth="1"/>
    <col min="3333" max="3368" width="3.125" style="402" customWidth="1"/>
    <col min="3369" max="3369" width="1.5" style="402" customWidth="1"/>
    <col min="3370" max="3584" width="9" style="402"/>
    <col min="3585" max="3585" width="1.5" style="402" customWidth="1"/>
    <col min="3586" max="3587" width="4.25" style="402" customWidth="1"/>
    <col min="3588" max="3588" width="0.625" style="402" customWidth="1"/>
    <col min="3589" max="3624" width="3.125" style="402" customWidth="1"/>
    <col min="3625" max="3625" width="1.5" style="402" customWidth="1"/>
    <col min="3626" max="3840" width="9" style="402"/>
    <col min="3841" max="3841" width="1.5" style="402" customWidth="1"/>
    <col min="3842" max="3843" width="4.25" style="402" customWidth="1"/>
    <col min="3844" max="3844" width="0.625" style="402" customWidth="1"/>
    <col min="3845" max="3880" width="3.125" style="402" customWidth="1"/>
    <col min="3881" max="3881" width="1.5" style="402" customWidth="1"/>
    <col min="3882" max="4096" width="9" style="402"/>
    <col min="4097" max="4097" width="1.5" style="402" customWidth="1"/>
    <col min="4098" max="4099" width="4.25" style="402" customWidth="1"/>
    <col min="4100" max="4100" width="0.625" style="402" customWidth="1"/>
    <col min="4101" max="4136" width="3.125" style="402" customWidth="1"/>
    <col min="4137" max="4137" width="1.5" style="402" customWidth="1"/>
    <col min="4138" max="4352" width="9" style="402"/>
    <col min="4353" max="4353" width="1.5" style="402" customWidth="1"/>
    <col min="4354" max="4355" width="4.25" style="402" customWidth="1"/>
    <col min="4356" max="4356" width="0.625" style="402" customWidth="1"/>
    <col min="4357" max="4392" width="3.125" style="402" customWidth="1"/>
    <col min="4393" max="4393" width="1.5" style="402" customWidth="1"/>
    <col min="4394" max="4608" width="9" style="402"/>
    <col min="4609" max="4609" width="1.5" style="402" customWidth="1"/>
    <col min="4610" max="4611" width="4.25" style="402" customWidth="1"/>
    <col min="4612" max="4612" width="0.625" style="402" customWidth="1"/>
    <col min="4613" max="4648" width="3.125" style="402" customWidth="1"/>
    <col min="4649" max="4649" width="1.5" style="402" customWidth="1"/>
    <col min="4650" max="4864" width="9" style="402"/>
    <col min="4865" max="4865" width="1.5" style="402" customWidth="1"/>
    <col min="4866" max="4867" width="4.25" style="402" customWidth="1"/>
    <col min="4868" max="4868" width="0.625" style="402" customWidth="1"/>
    <col min="4869" max="4904" width="3.125" style="402" customWidth="1"/>
    <col min="4905" max="4905" width="1.5" style="402" customWidth="1"/>
    <col min="4906" max="5120" width="9" style="402"/>
    <col min="5121" max="5121" width="1.5" style="402" customWidth="1"/>
    <col min="5122" max="5123" width="4.25" style="402" customWidth="1"/>
    <col min="5124" max="5124" width="0.625" style="402" customWidth="1"/>
    <col min="5125" max="5160" width="3.125" style="402" customWidth="1"/>
    <col min="5161" max="5161" width="1.5" style="402" customWidth="1"/>
    <col min="5162" max="5376" width="9" style="402"/>
    <col min="5377" max="5377" width="1.5" style="402" customWidth="1"/>
    <col min="5378" max="5379" width="4.25" style="402" customWidth="1"/>
    <col min="5380" max="5380" width="0.625" style="402" customWidth="1"/>
    <col min="5381" max="5416" width="3.125" style="402" customWidth="1"/>
    <col min="5417" max="5417" width="1.5" style="402" customWidth="1"/>
    <col min="5418" max="5632" width="9" style="402"/>
    <col min="5633" max="5633" width="1.5" style="402" customWidth="1"/>
    <col min="5634" max="5635" width="4.25" style="402" customWidth="1"/>
    <col min="5636" max="5636" width="0.625" style="402" customWidth="1"/>
    <col min="5637" max="5672" width="3.125" style="402" customWidth="1"/>
    <col min="5673" max="5673" width="1.5" style="402" customWidth="1"/>
    <col min="5674" max="5888" width="9" style="402"/>
    <col min="5889" max="5889" width="1.5" style="402" customWidth="1"/>
    <col min="5890" max="5891" width="4.25" style="402" customWidth="1"/>
    <col min="5892" max="5892" width="0.625" style="402" customWidth="1"/>
    <col min="5893" max="5928" width="3.125" style="402" customWidth="1"/>
    <col min="5929" max="5929" width="1.5" style="402" customWidth="1"/>
    <col min="5930" max="6144" width="9" style="402"/>
    <col min="6145" max="6145" width="1.5" style="402" customWidth="1"/>
    <col min="6146" max="6147" width="4.25" style="402" customWidth="1"/>
    <col min="6148" max="6148" width="0.625" style="402" customWidth="1"/>
    <col min="6149" max="6184" width="3.125" style="402" customWidth="1"/>
    <col min="6185" max="6185" width="1.5" style="402" customWidth="1"/>
    <col min="6186" max="6400" width="9" style="402"/>
    <col min="6401" max="6401" width="1.5" style="402" customWidth="1"/>
    <col min="6402" max="6403" width="4.25" style="402" customWidth="1"/>
    <col min="6404" max="6404" width="0.625" style="402" customWidth="1"/>
    <col min="6405" max="6440" width="3.125" style="402" customWidth="1"/>
    <col min="6441" max="6441" width="1.5" style="402" customWidth="1"/>
    <col min="6442" max="6656" width="9" style="402"/>
    <col min="6657" max="6657" width="1.5" style="402" customWidth="1"/>
    <col min="6658" max="6659" width="4.25" style="402" customWidth="1"/>
    <col min="6660" max="6660" width="0.625" style="402" customWidth="1"/>
    <col min="6661" max="6696" width="3.125" style="402" customWidth="1"/>
    <col min="6697" max="6697" width="1.5" style="402" customWidth="1"/>
    <col min="6698" max="6912" width="9" style="402"/>
    <col min="6913" max="6913" width="1.5" style="402" customWidth="1"/>
    <col min="6914" max="6915" width="4.25" style="402" customWidth="1"/>
    <col min="6916" max="6916" width="0.625" style="402" customWidth="1"/>
    <col min="6917" max="6952" width="3.125" style="402" customWidth="1"/>
    <col min="6953" max="6953" width="1.5" style="402" customWidth="1"/>
    <col min="6954" max="7168" width="9" style="402"/>
    <col min="7169" max="7169" width="1.5" style="402" customWidth="1"/>
    <col min="7170" max="7171" width="4.25" style="402" customWidth="1"/>
    <col min="7172" max="7172" width="0.625" style="402" customWidth="1"/>
    <col min="7173" max="7208" width="3.125" style="402" customWidth="1"/>
    <col min="7209" max="7209" width="1.5" style="402" customWidth="1"/>
    <col min="7210" max="7424" width="9" style="402"/>
    <col min="7425" max="7425" width="1.5" style="402" customWidth="1"/>
    <col min="7426" max="7427" width="4.25" style="402" customWidth="1"/>
    <col min="7428" max="7428" width="0.625" style="402" customWidth="1"/>
    <col min="7429" max="7464" width="3.125" style="402" customWidth="1"/>
    <col min="7465" max="7465" width="1.5" style="402" customWidth="1"/>
    <col min="7466" max="7680" width="9" style="402"/>
    <col min="7681" max="7681" width="1.5" style="402" customWidth="1"/>
    <col min="7682" max="7683" width="4.25" style="402" customWidth="1"/>
    <col min="7684" max="7684" width="0.625" style="402" customWidth="1"/>
    <col min="7685" max="7720" width="3.125" style="402" customWidth="1"/>
    <col min="7721" max="7721" width="1.5" style="402" customWidth="1"/>
    <col min="7722" max="7936" width="9" style="402"/>
    <col min="7937" max="7937" width="1.5" style="402" customWidth="1"/>
    <col min="7938" max="7939" width="4.25" style="402" customWidth="1"/>
    <col min="7940" max="7940" width="0.625" style="402" customWidth="1"/>
    <col min="7941" max="7976" width="3.125" style="402" customWidth="1"/>
    <col min="7977" max="7977" width="1.5" style="402" customWidth="1"/>
    <col min="7978" max="8192" width="9" style="402"/>
    <col min="8193" max="8193" width="1.5" style="402" customWidth="1"/>
    <col min="8194" max="8195" width="4.25" style="402" customWidth="1"/>
    <col min="8196" max="8196" width="0.625" style="402" customWidth="1"/>
    <col min="8197" max="8232" width="3.125" style="402" customWidth="1"/>
    <col min="8233" max="8233" width="1.5" style="402" customWidth="1"/>
    <col min="8234" max="8448" width="9" style="402"/>
    <col min="8449" max="8449" width="1.5" style="402" customWidth="1"/>
    <col min="8450" max="8451" width="4.25" style="402" customWidth="1"/>
    <col min="8452" max="8452" width="0.625" style="402" customWidth="1"/>
    <col min="8453" max="8488" width="3.125" style="402" customWidth="1"/>
    <col min="8489" max="8489" width="1.5" style="402" customWidth="1"/>
    <col min="8490" max="8704" width="9" style="402"/>
    <col min="8705" max="8705" width="1.5" style="402" customWidth="1"/>
    <col min="8706" max="8707" width="4.25" style="402" customWidth="1"/>
    <col min="8708" max="8708" width="0.625" style="402" customWidth="1"/>
    <col min="8709" max="8744" width="3.125" style="402" customWidth="1"/>
    <col min="8745" max="8745" width="1.5" style="402" customWidth="1"/>
    <col min="8746" max="8960" width="9" style="402"/>
    <col min="8961" max="8961" width="1.5" style="402" customWidth="1"/>
    <col min="8962" max="8963" width="4.25" style="402" customWidth="1"/>
    <col min="8964" max="8964" width="0.625" style="402" customWidth="1"/>
    <col min="8965" max="9000" width="3.125" style="402" customWidth="1"/>
    <col min="9001" max="9001" width="1.5" style="402" customWidth="1"/>
    <col min="9002" max="9216" width="9" style="402"/>
    <col min="9217" max="9217" width="1.5" style="402" customWidth="1"/>
    <col min="9218" max="9219" width="4.25" style="402" customWidth="1"/>
    <col min="9220" max="9220" width="0.625" style="402" customWidth="1"/>
    <col min="9221" max="9256" width="3.125" style="402" customWidth="1"/>
    <col min="9257" max="9257" width="1.5" style="402" customWidth="1"/>
    <col min="9258" max="9472" width="9" style="402"/>
    <col min="9473" max="9473" width="1.5" style="402" customWidth="1"/>
    <col min="9474" max="9475" width="4.25" style="402" customWidth="1"/>
    <col min="9476" max="9476" width="0.625" style="402" customWidth="1"/>
    <col min="9477" max="9512" width="3.125" style="402" customWidth="1"/>
    <col min="9513" max="9513" width="1.5" style="402" customWidth="1"/>
    <col min="9514" max="9728" width="9" style="402"/>
    <col min="9729" max="9729" width="1.5" style="402" customWidth="1"/>
    <col min="9730" max="9731" width="4.25" style="402" customWidth="1"/>
    <col min="9732" max="9732" width="0.625" style="402" customWidth="1"/>
    <col min="9733" max="9768" width="3.125" style="402" customWidth="1"/>
    <col min="9769" max="9769" width="1.5" style="402" customWidth="1"/>
    <col min="9770" max="9984" width="9" style="402"/>
    <col min="9985" max="9985" width="1.5" style="402" customWidth="1"/>
    <col min="9986" max="9987" width="4.25" style="402" customWidth="1"/>
    <col min="9988" max="9988" width="0.625" style="402" customWidth="1"/>
    <col min="9989" max="10024" width="3.125" style="402" customWidth="1"/>
    <col min="10025" max="10025" width="1.5" style="402" customWidth="1"/>
    <col min="10026" max="10240" width="9" style="402"/>
    <col min="10241" max="10241" width="1.5" style="402" customWidth="1"/>
    <col min="10242" max="10243" width="4.25" style="402" customWidth="1"/>
    <col min="10244" max="10244" width="0.625" style="402" customWidth="1"/>
    <col min="10245" max="10280" width="3.125" style="402" customWidth="1"/>
    <col min="10281" max="10281" width="1.5" style="402" customWidth="1"/>
    <col min="10282" max="10496" width="9" style="402"/>
    <col min="10497" max="10497" width="1.5" style="402" customWidth="1"/>
    <col min="10498" max="10499" width="4.25" style="402" customWidth="1"/>
    <col min="10500" max="10500" width="0.625" style="402" customWidth="1"/>
    <col min="10501" max="10536" width="3.125" style="402" customWidth="1"/>
    <col min="10537" max="10537" width="1.5" style="402" customWidth="1"/>
    <col min="10538" max="10752" width="9" style="402"/>
    <col min="10753" max="10753" width="1.5" style="402" customWidth="1"/>
    <col min="10754" max="10755" width="4.25" style="402" customWidth="1"/>
    <col min="10756" max="10756" width="0.625" style="402" customWidth="1"/>
    <col min="10757" max="10792" width="3.125" style="402" customWidth="1"/>
    <col min="10793" max="10793" width="1.5" style="402" customWidth="1"/>
    <col min="10794" max="11008" width="9" style="402"/>
    <col min="11009" max="11009" width="1.5" style="402" customWidth="1"/>
    <col min="11010" max="11011" width="4.25" style="402" customWidth="1"/>
    <col min="11012" max="11012" width="0.625" style="402" customWidth="1"/>
    <col min="11013" max="11048" width="3.125" style="402" customWidth="1"/>
    <col min="11049" max="11049" width="1.5" style="402" customWidth="1"/>
    <col min="11050" max="11264" width="9" style="402"/>
    <col min="11265" max="11265" width="1.5" style="402" customWidth="1"/>
    <col min="11266" max="11267" width="4.25" style="402" customWidth="1"/>
    <col min="11268" max="11268" width="0.625" style="402" customWidth="1"/>
    <col min="11269" max="11304" width="3.125" style="402" customWidth="1"/>
    <col min="11305" max="11305" width="1.5" style="402" customWidth="1"/>
    <col min="11306" max="11520" width="9" style="402"/>
    <col min="11521" max="11521" width="1.5" style="402" customWidth="1"/>
    <col min="11522" max="11523" width="4.25" style="402" customWidth="1"/>
    <col min="11524" max="11524" width="0.625" style="402" customWidth="1"/>
    <col min="11525" max="11560" width="3.125" style="402" customWidth="1"/>
    <col min="11561" max="11561" width="1.5" style="402" customWidth="1"/>
    <col min="11562" max="11776" width="9" style="402"/>
    <col min="11777" max="11777" width="1.5" style="402" customWidth="1"/>
    <col min="11778" max="11779" width="4.25" style="402" customWidth="1"/>
    <col min="11780" max="11780" width="0.625" style="402" customWidth="1"/>
    <col min="11781" max="11816" width="3.125" style="402" customWidth="1"/>
    <col min="11817" max="11817" width="1.5" style="402" customWidth="1"/>
    <col min="11818" max="12032" width="9" style="402"/>
    <col min="12033" max="12033" width="1.5" style="402" customWidth="1"/>
    <col min="12034" max="12035" width="4.25" style="402" customWidth="1"/>
    <col min="12036" max="12036" width="0.625" style="402" customWidth="1"/>
    <col min="12037" max="12072" width="3.125" style="402" customWidth="1"/>
    <col min="12073" max="12073" width="1.5" style="402" customWidth="1"/>
    <col min="12074" max="12288" width="9" style="402"/>
    <col min="12289" max="12289" width="1.5" style="402" customWidth="1"/>
    <col min="12290" max="12291" width="4.25" style="402" customWidth="1"/>
    <col min="12292" max="12292" width="0.625" style="402" customWidth="1"/>
    <col min="12293" max="12328" width="3.125" style="402" customWidth="1"/>
    <col min="12329" max="12329" width="1.5" style="402" customWidth="1"/>
    <col min="12330" max="12544" width="9" style="402"/>
    <col min="12545" max="12545" width="1.5" style="402" customWidth="1"/>
    <col min="12546" max="12547" width="4.25" style="402" customWidth="1"/>
    <col min="12548" max="12548" width="0.625" style="402" customWidth="1"/>
    <col min="12549" max="12584" width="3.125" style="402" customWidth="1"/>
    <col min="12585" max="12585" width="1.5" style="402" customWidth="1"/>
    <col min="12586" max="12800" width="9" style="402"/>
    <col min="12801" max="12801" width="1.5" style="402" customWidth="1"/>
    <col min="12802" max="12803" width="4.25" style="402" customWidth="1"/>
    <col min="12804" max="12804" width="0.625" style="402" customWidth="1"/>
    <col min="12805" max="12840" width="3.125" style="402" customWidth="1"/>
    <col min="12841" max="12841" width="1.5" style="402" customWidth="1"/>
    <col min="12842" max="13056" width="9" style="402"/>
    <col min="13057" max="13057" width="1.5" style="402" customWidth="1"/>
    <col min="13058" max="13059" width="4.25" style="402" customWidth="1"/>
    <col min="13060" max="13060" width="0.625" style="402" customWidth="1"/>
    <col min="13061" max="13096" width="3.125" style="402" customWidth="1"/>
    <col min="13097" max="13097" width="1.5" style="402" customWidth="1"/>
    <col min="13098" max="13312" width="9" style="402"/>
    <col min="13313" max="13313" width="1.5" style="402" customWidth="1"/>
    <col min="13314" max="13315" width="4.25" style="402" customWidth="1"/>
    <col min="13316" max="13316" width="0.625" style="402" customWidth="1"/>
    <col min="13317" max="13352" width="3.125" style="402" customWidth="1"/>
    <col min="13353" max="13353" width="1.5" style="402" customWidth="1"/>
    <col min="13354" max="13568" width="9" style="402"/>
    <col min="13569" max="13569" width="1.5" style="402" customWidth="1"/>
    <col min="13570" max="13571" width="4.25" style="402" customWidth="1"/>
    <col min="13572" max="13572" width="0.625" style="402" customWidth="1"/>
    <col min="13573" max="13608" width="3.125" style="402" customWidth="1"/>
    <col min="13609" max="13609" width="1.5" style="402" customWidth="1"/>
    <col min="13610" max="13824" width="9" style="402"/>
    <col min="13825" max="13825" width="1.5" style="402" customWidth="1"/>
    <col min="13826" max="13827" width="4.25" style="402" customWidth="1"/>
    <col min="13828" max="13828" width="0.625" style="402" customWidth="1"/>
    <col min="13829" max="13864" width="3.125" style="402" customWidth="1"/>
    <col min="13865" max="13865" width="1.5" style="402" customWidth="1"/>
    <col min="13866" max="14080" width="9" style="402"/>
    <col min="14081" max="14081" width="1.5" style="402" customWidth="1"/>
    <col min="14082" max="14083" width="4.25" style="402" customWidth="1"/>
    <col min="14084" max="14084" width="0.625" style="402" customWidth="1"/>
    <col min="14085" max="14120" width="3.125" style="402" customWidth="1"/>
    <col min="14121" max="14121" width="1.5" style="402" customWidth="1"/>
    <col min="14122" max="14336" width="9" style="402"/>
    <col min="14337" max="14337" width="1.5" style="402" customWidth="1"/>
    <col min="14338" max="14339" width="4.25" style="402" customWidth="1"/>
    <col min="14340" max="14340" width="0.625" style="402" customWidth="1"/>
    <col min="14341" max="14376" width="3.125" style="402" customWidth="1"/>
    <col min="14377" max="14377" width="1.5" style="402" customWidth="1"/>
    <col min="14378" max="14592" width="9" style="402"/>
    <col min="14593" max="14593" width="1.5" style="402" customWidth="1"/>
    <col min="14594" max="14595" width="4.25" style="402" customWidth="1"/>
    <col min="14596" max="14596" width="0.625" style="402" customWidth="1"/>
    <col min="14597" max="14632" width="3.125" style="402" customWidth="1"/>
    <col min="14633" max="14633" width="1.5" style="402" customWidth="1"/>
    <col min="14634" max="14848" width="9" style="402"/>
    <col min="14849" max="14849" width="1.5" style="402" customWidth="1"/>
    <col min="14850" max="14851" width="4.25" style="402" customWidth="1"/>
    <col min="14852" max="14852" width="0.625" style="402" customWidth="1"/>
    <col min="14853" max="14888" width="3.125" style="402" customWidth="1"/>
    <col min="14889" max="14889" width="1.5" style="402" customWidth="1"/>
    <col min="14890" max="15104" width="9" style="402"/>
    <col min="15105" max="15105" width="1.5" style="402" customWidth="1"/>
    <col min="15106" max="15107" width="4.25" style="402" customWidth="1"/>
    <col min="15108" max="15108" width="0.625" style="402" customWidth="1"/>
    <col min="15109" max="15144" width="3.125" style="402" customWidth="1"/>
    <col min="15145" max="15145" width="1.5" style="402" customWidth="1"/>
    <col min="15146" max="15360" width="9" style="402"/>
    <col min="15361" max="15361" width="1.5" style="402" customWidth="1"/>
    <col min="15362" max="15363" width="4.25" style="402" customWidth="1"/>
    <col min="15364" max="15364" width="0.625" style="402" customWidth="1"/>
    <col min="15365" max="15400" width="3.125" style="402" customWidth="1"/>
    <col min="15401" max="15401" width="1.5" style="402" customWidth="1"/>
    <col min="15402" max="15616" width="9" style="402"/>
    <col min="15617" max="15617" width="1.5" style="402" customWidth="1"/>
    <col min="15618" max="15619" width="4.25" style="402" customWidth="1"/>
    <col min="15620" max="15620" width="0.625" style="402" customWidth="1"/>
    <col min="15621" max="15656" width="3.125" style="402" customWidth="1"/>
    <col min="15657" max="15657" width="1.5" style="402" customWidth="1"/>
    <col min="15658" max="15872" width="9" style="402"/>
    <col min="15873" max="15873" width="1.5" style="402" customWidth="1"/>
    <col min="15874" max="15875" width="4.25" style="402" customWidth="1"/>
    <col min="15876" max="15876" width="0.625" style="402" customWidth="1"/>
    <col min="15877" max="15912" width="3.125" style="402" customWidth="1"/>
    <col min="15913" max="15913" width="1.5" style="402" customWidth="1"/>
    <col min="15914" max="16128" width="9" style="402"/>
    <col min="16129" max="16129" width="1.5" style="402" customWidth="1"/>
    <col min="16130" max="16131" width="4.25" style="402" customWidth="1"/>
    <col min="16132" max="16132" width="0.625" style="402" customWidth="1"/>
    <col min="16133" max="16168" width="3.125" style="402" customWidth="1"/>
    <col min="16169" max="16169" width="1.5" style="402" customWidth="1"/>
    <col min="16170" max="16384" width="9" style="402"/>
  </cols>
  <sheetData>
    <row r="1" spans="2:42" s="392" customFormat="1" x14ac:dyDescent="0.4">
      <c r="AP1" s="393"/>
    </row>
    <row r="2" spans="2:42" s="392" customFormat="1" x14ac:dyDescent="0.4">
      <c r="B2" s="393" t="s">
        <v>379</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row>
    <row r="3" spans="2:42" s="392" customFormat="1" ht="14.25" customHeight="1" x14ac:dyDescent="0.4">
      <c r="AB3" s="1004" t="s">
        <v>380</v>
      </c>
      <c r="AC3" s="1005"/>
      <c r="AD3" s="1005"/>
      <c r="AE3" s="1005"/>
      <c r="AF3" s="1006"/>
      <c r="AG3" s="1034"/>
      <c r="AH3" s="1035"/>
      <c r="AI3" s="1035"/>
      <c r="AJ3" s="1035"/>
      <c r="AK3" s="1035"/>
      <c r="AL3" s="1035"/>
      <c r="AM3" s="1035"/>
      <c r="AN3" s="1036"/>
      <c r="AO3" s="394"/>
      <c r="AP3" s="393"/>
    </row>
    <row r="4" spans="2:42" s="392" customFormat="1" x14ac:dyDescent="0.4">
      <c r="AP4" s="395"/>
    </row>
    <row r="5" spans="2:42" s="392" customFormat="1" x14ac:dyDescent="0.4">
      <c r="B5" s="1080" t="s">
        <v>381</v>
      </c>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1080"/>
      <c r="AG5" s="1080"/>
      <c r="AH5" s="1080"/>
      <c r="AI5" s="1080"/>
      <c r="AJ5" s="1080"/>
      <c r="AK5" s="1080"/>
      <c r="AL5" s="1080"/>
      <c r="AM5" s="1080"/>
      <c r="AN5" s="1080"/>
    </row>
    <row r="6" spans="2:42" s="392" customFormat="1" ht="13.5" customHeight="1" x14ac:dyDescent="0.4">
      <c r="AE6" s="396"/>
      <c r="AF6" s="1080"/>
      <c r="AG6" s="1080"/>
      <c r="AH6" s="392" t="s">
        <v>337</v>
      </c>
      <c r="AI6" s="1080"/>
      <c r="AJ6" s="1080"/>
      <c r="AK6" s="392" t="s">
        <v>382</v>
      </c>
      <c r="AL6" s="1080"/>
      <c r="AM6" s="1080"/>
      <c r="AN6" s="392" t="s">
        <v>339</v>
      </c>
    </row>
    <row r="7" spans="2:42" s="392" customFormat="1" x14ac:dyDescent="0.4">
      <c r="E7" s="397" t="s">
        <v>250</v>
      </c>
      <c r="L7" s="398"/>
      <c r="M7" s="398"/>
      <c r="N7" s="398"/>
      <c r="O7" s="398"/>
      <c r="P7" s="398"/>
      <c r="Q7" s="398"/>
      <c r="R7" s="398"/>
      <c r="S7" s="398"/>
      <c r="T7" s="398"/>
      <c r="U7" s="398"/>
    </row>
    <row r="8" spans="2:42" s="392" customFormat="1" x14ac:dyDescent="0.4">
      <c r="V8" s="1079" t="s">
        <v>383</v>
      </c>
      <c r="W8" s="1079"/>
      <c r="X8" s="1079"/>
      <c r="Y8" s="1079"/>
      <c r="Z8" s="1079"/>
      <c r="AA8" s="1079"/>
      <c r="AB8" s="1079"/>
      <c r="AC8" s="1079"/>
      <c r="AD8" s="1079"/>
      <c r="AE8" s="1079"/>
      <c r="AF8" s="1079"/>
      <c r="AG8" s="1079"/>
      <c r="AH8" s="1079"/>
      <c r="AI8" s="1079"/>
      <c r="AJ8" s="1079"/>
      <c r="AK8" s="1079"/>
      <c r="AL8" s="1079"/>
      <c r="AM8" s="1079"/>
      <c r="AN8" s="1079"/>
    </row>
    <row r="9" spans="2:42" s="392" customFormat="1" x14ac:dyDescent="0.4">
      <c r="Y9" s="1080"/>
      <c r="Z9" s="1080"/>
      <c r="AA9" s="1080"/>
      <c r="AB9" s="1080"/>
      <c r="AC9" s="1080"/>
      <c r="AD9" s="1080"/>
      <c r="AE9" s="1080"/>
      <c r="AF9" s="1080"/>
      <c r="AG9" s="1080"/>
      <c r="AH9" s="1080"/>
      <c r="AI9" s="1080"/>
      <c r="AJ9" s="1080"/>
      <c r="AK9" s="1080"/>
      <c r="AL9" s="1080"/>
      <c r="AM9" s="1080"/>
      <c r="AN9" s="1080"/>
    </row>
    <row r="10" spans="2:42" s="392" customFormat="1" x14ac:dyDescent="0.4">
      <c r="V10" s="1080" t="s">
        <v>384</v>
      </c>
      <c r="W10" s="1080"/>
      <c r="X10" s="1080"/>
      <c r="Y10" s="1080"/>
      <c r="Z10" s="1080"/>
      <c r="AA10" s="1080"/>
      <c r="AB10" s="1080"/>
      <c r="AC10" s="1080"/>
      <c r="AD10" s="1080"/>
      <c r="AE10" s="1080"/>
      <c r="AF10" s="1080"/>
      <c r="AG10" s="1080"/>
      <c r="AH10" s="1080"/>
      <c r="AI10" s="1080"/>
      <c r="AJ10" s="1080"/>
      <c r="AK10" s="1080"/>
      <c r="AL10" s="1080"/>
      <c r="AM10" s="1080"/>
      <c r="AN10" s="1080"/>
    </row>
    <row r="11" spans="2:42" s="392" customFormat="1" x14ac:dyDescent="0.4">
      <c r="Y11" s="1080"/>
      <c r="Z11" s="1080"/>
      <c r="AA11" s="1080"/>
      <c r="AB11" s="1080"/>
      <c r="AC11" s="1080"/>
      <c r="AD11" s="1080"/>
      <c r="AE11" s="1080"/>
      <c r="AF11" s="1080"/>
      <c r="AG11" s="1080"/>
      <c r="AH11" s="1080"/>
      <c r="AI11" s="1080"/>
      <c r="AJ11" s="1080"/>
      <c r="AK11" s="1080"/>
      <c r="AL11" s="1080"/>
      <c r="AM11" s="1080"/>
      <c r="AN11" s="1080"/>
    </row>
    <row r="12" spans="2:42" s="392" customFormat="1" x14ac:dyDescent="0.4">
      <c r="C12" s="393" t="s">
        <v>385</v>
      </c>
      <c r="D12" s="393"/>
    </row>
    <row r="13" spans="2:42" s="399" customFormat="1" x14ac:dyDescent="0.4">
      <c r="N13" s="1059"/>
      <c r="O13" s="1059"/>
      <c r="AB13" s="1004" t="s">
        <v>386</v>
      </c>
      <c r="AC13" s="1005"/>
      <c r="AD13" s="1005"/>
      <c r="AE13" s="1005"/>
      <c r="AF13" s="1005"/>
      <c r="AG13" s="1005"/>
      <c r="AH13" s="1005"/>
      <c r="AI13" s="1006"/>
      <c r="AJ13" s="1042"/>
      <c r="AK13" s="1043"/>
      <c r="AL13" s="1043"/>
      <c r="AM13" s="1043"/>
      <c r="AN13" s="1044"/>
    </row>
    <row r="14" spans="2:42" s="392" customFormat="1" ht="14.25" customHeight="1" x14ac:dyDescent="0.4">
      <c r="B14" s="1011" t="s">
        <v>387</v>
      </c>
      <c r="C14" s="1060" t="s">
        <v>388</v>
      </c>
      <c r="D14" s="1061"/>
      <c r="E14" s="1061"/>
      <c r="F14" s="1061"/>
      <c r="G14" s="1061"/>
      <c r="H14" s="1061"/>
      <c r="I14" s="1061"/>
      <c r="J14" s="1061"/>
      <c r="K14" s="1061"/>
      <c r="L14" s="1062"/>
      <c r="M14" s="1063"/>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4"/>
      <c r="AK14" s="1064"/>
      <c r="AL14" s="1064"/>
      <c r="AM14" s="1064"/>
      <c r="AN14" s="1065"/>
    </row>
    <row r="15" spans="2:42" s="392" customFormat="1" ht="14.25" customHeight="1" x14ac:dyDescent="0.4">
      <c r="B15" s="1012"/>
      <c r="C15" s="1066" t="s">
        <v>389</v>
      </c>
      <c r="D15" s="1067"/>
      <c r="E15" s="1067"/>
      <c r="F15" s="1067"/>
      <c r="G15" s="1067"/>
      <c r="H15" s="1067"/>
      <c r="I15" s="1067"/>
      <c r="J15" s="1067"/>
      <c r="K15" s="1067"/>
      <c r="L15" s="1067"/>
      <c r="M15" s="1068"/>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69"/>
      <c r="AM15" s="1069"/>
      <c r="AN15" s="1070"/>
    </row>
    <row r="16" spans="2:42" s="392" customFormat="1" ht="13.5" customHeight="1" x14ac:dyDescent="0.4">
      <c r="B16" s="1012"/>
      <c r="C16" s="1060" t="s">
        <v>390</v>
      </c>
      <c r="D16" s="1061"/>
      <c r="E16" s="1061"/>
      <c r="F16" s="1061"/>
      <c r="G16" s="1061"/>
      <c r="H16" s="1061"/>
      <c r="I16" s="1061"/>
      <c r="J16" s="1061"/>
      <c r="K16" s="1061"/>
      <c r="L16" s="1071"/>
      <c r="M16" s="1042" t="s">
        <v>391</v>
      </c>
      <c r="N16" s="1043"/>
      <c r="O16" s="1043"/>
      <c r="P16" s="1043"/>
      <c r="Q16" s="1043"/>
      <c r="R16" s="1043"/>
      <c r="S16" s="1043"/>
      <c r="T16" s="400" t="s">
        <v>392</v>
      </c>
      <c r="U16" s="1043"/>
      <c r="V16" s="1043"/>
      <c r="W16" s="1043"/>
      <c r="X16" s="400" t="s">
        <v>231</v>
      </c>
      <c r="Y16" s="1043"/>
      <c r="Z16" s="1043"/>
      <c r="AA16" s="1043"/>
      <c r="AB16" s="1043"/>
      <c r="AC16" s="1043"/>
      <c r="AD16" s="1043"/>
      <c r="AE16" s="1043"/>
      <c r="AF16" s="1043"/>
      <c r="AG16" s="1043"/>
      <c r="AH16" s="1043"/>
      <c r="AI16" s="1043"/>
      <c r="AJ16" s="1043"/>
      <c r="AK16" s="1043"/>
      <c r="AL16" s="1043"/>
      <c r="AM16" s="1043"/>
      <c r="AN16" s="1044"/>
    </row>
    <row r="17" spans="2:40" s="392" customFormat="1" ht="13.5" customHeight="1" x14ac:dyDescent="0.4">
      <c r="B17" s="1012"/>
      <c r="C17" s="1066"/>
      <c r="D17" s="1067"/>
      <c r="E17" s="1067"/>
      <c r="F17" s="1067"/>
      <c r="G17" s="1067"/>
      <c r="H17" s="1067"/>
      <c r="I17" s="1067"/>
      <c r="J17" s="1067"/>
      <c r="K17" s="1067"/>
      <c r="L17" s="1072"/>
      <c r="M17" s="1045" t="s">
        <v>393</v>
      </c>
      <c r="N17" s="1046"/>
      <c r="O17" s="1046"/>
      <c r="P17" s="1046"/>
      <c r="Q17" s="401" t="s">
        <v>267</v>
      </c>
      <c r="R17" s="1046"/>
      <c r="S17" s="1046"/>
      <c r="T17" s="1046"/>
      <c r="U17" s="1046"/>
      <c r="V17" s="1046" t="s">
        <v>394</v>
      </c>
      <c r="W17" s="1046"/>
      <c r="X17" s="1046"/>
      <c r="Y17" s="1046"/>
      <c r="Z17" s="1046"/>
      <c r="AA17" s="1046"/>
      <c r="AB17" s="1046"/>
      <c r="AC17" s="1046"/>
      <c r="AD17" s="1046"/>
      <c r="AE17" s="1046"/>
      <c r="AF17" s="1046"/>
      <c r="AG17" s="1046"/>
      <c r="AH17" s="1046"/>
      <c r="AI17" s="1046"/>
      <c r="AJ17" s="1046"/>
      <c r="AK17" s="1046"/>
      <c r="AL17" s="1046"/>
      <c r="AM17" s="1046"/>
      <c r="AN17" s="1047"/>
    </row>
    <row r="18" spans="2:40" s="392" customFormat="1" x14ac:dyDescent="0.4">
      <c r="B18" s="1012"/>
      <c r="C18" s="1073"/>
      <c r="D18" s="1074"/>
      <c r="E18" s="1074"/>
      <c r="F18" s="1074"/>
      <c r="G18" s="1074"/>
      <c r="H18" s="1074"/>
      <c r="I18" s="1074"/>
      <c r="J18" s="1074"/>
      <c r="K18" s="1074"/>
      <c r="L18" s="1075"/>
      <c r="M18" s="1048" t="s">
        <v>395</v>
      </c>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1049"/>
      <c r="AJ18" s="1049"/>
      <c r="AK18" s="1049"/>
      <c r="AL18" s="1049"/>
      <c r="AM18" s="1049"/>
      <c r="AN18" s="1050"/>
    </row>
    <row r="19" spans="2:40" s="392" customFormat="1" ht="14.25" customHeight="1" x14ac:dyDescent="0.4">
      <c r="B19" s="1012"/>
      <c r="C19" s="1076" t="s">
        <v>396</v>
      </c>
      <c r="D19" s="1077"/>
      <c r="E19" s="1077"/>
      <c r="F19" s="1077"/>
      <c r="G19" s="1077"/>
      <c r="H19" s="1077"/>
      <c r="I19" s="1077"/>
      <c r="J19" s="1077"/>
      <c r="K19" s="1077"/>
      <c r="L19" s="1078"/>
      <c r="M19" s="1004" t="s">
        <v>271</v>
      </c>
      <c r="N19" s="1005"/>
      <c r="O19" s="1005"/>
      <c r="P19" s="1005"/>
      <c r="Q19" s="1006"/>
      <c r="R19" s="1034"/>
      <c r="S19" s="1035"/>
      <c r="T19" s="1035"/>
      <c r="U19" s="1035"/>
      <c r="V19" s="1035"/>
      <c r="W19" s="1035"/>
      <c r="X19" s="1035"/>
      <c r="Y19" s="1035"/>
      <c r="Z19" s="1035"/>
      <c r="AA19" s="1036"/>
      <c r="AB19" s="1042" t="s">
        <v>397</v>
      </c>
      <c r="AC19" s="1043"/>
      <c r="AD19" s="1043"/>
      <c r="AE19" s="1043"/>
      <c r="AF19" s="1044"/>
      <c r="AG19" s="1034"/>
      <c r="AH19" s="1035"/>
      <c r="AI19" s="1035"/>
      <c r="AJ19" s="1035"/>
      <c r="AK19" s="1035"/>
      <c r="AL19" s="1035"/>
      <c r="AM19" s="1035"/>
      <c r="AN19" s="1036"/>
    </row>
    <row r="20" spans="2:40" s="402" customFormat="1" ht="14.25" customHeight="1" x14ac:dyDescent="0.15">
      <c r="B20" s="1012"/>
      <c r="C20" s="1007" t="s">
        <v>398</v>
      </c>
      <c r="D20" s="1007"/>
      <c r="E20" s="1007"/>
      <c r="F20" s="1007"/>
      <c r="G20" s="1007"/>
      <c r="H20" s="1007"/>
      <c r="I20" s="1007"/>
      <c r="J20" s="1007"/>
      <c r="K20" s="1007"/>
      <c r="L20" s="1007"/>
      <c r="M20" s="1014"/>
      <c r="N20" s="1000"/>
      <c r="O20" s="1000"/>
      <c r="P20" s="1000"/>
      <c r="Q20" s="1000"/>
      <c r="R20" s="1000"/>
      <c r="S20" s="1000"/>
      <c r="T20" s="1000"/>
      <c r="U20" s="1001"/>
      <c r="V20" s="1014" t="s">
        <v>399</v>
      </c>
      <c r="W20" s="1000"/>
      <c r="X20" s="1000"/>
      <c r="Y20" s="1000"/>
      <c r="Z20" s="1000"/>
      <c r="AA20" s="1001"/>
      <c r="AB20" s="1014"/>
      <c r="AC20" s="1000"/>
      <c r="AD20" s="1000"/>
      <c r="AE20" s="1000"/>
      <c r="AF20" s="1000"/>
      <c r="AG20" s="1000"/>
      <c r="AH20" s="1000"/>
      <c r="AI20" s="1000"/>
      <c r="AJ20" s="1000"/>
      <c r="AK20" s="1000"/>
      <c r="AL20" s="1000"/>
      <c r="AM20" s="1000"/>
      <c r="AN20" s="1001"/>
    </row>
    <row r="21" spans="2:40" s="402" customFormat="1" ht="14.25" customHeight="1" x14ac:dyDescent="0.15">
      <c r="B21" s="1012"/>
      <c r="C21" s="1007" t="s">
        <v>400</v>
      </c>
      <c r="D21" s="1007"/>
      <c r="E21" s="1007"/>
      <c r="F21" s="1007"/>
      <c r="G21" s="1007"/>
      <c r="H21" s="1007"/>
      <c r="I21" s="1007"/>
      <c r="J21" s="1054"/>
      <c r="K21" s="1054"/>
      <c r="L21" s="1055"/>
      <c r="M21" s="1014" t="s">
        <v>401</v>
      </c>
      <c r="N21" s="1000"/>
      <c r="O21" s="1000"/>
      <c r="P21" s="1000"/>
      <c r="Q21" s="1001"/>
      <c r="R21" s="991"/>
      <c r="S21" s="992"/>
      <c r="T21" s="992"/>
      <c r="U21" s="992"/>
      <c r="V21" s="992"/>
      <c r="W21" s="992"/>
      <c r="X21" s="992"/>
      <c r="Y21" s="992"/>
      <c r="Z21" s="992"/>
      <c r="AA21" s="993"/>
      <c r="AB21" s="1000" t="s">
        <v>402</v>
      </c>
      <c r="AC21" s="1000"/>
      <c r="AD21" s="1000"/>
      <c r="AE21" s="1000"/>
      <c r="AF21" s="1001"/>
      <c r="AG21" s="991"/>
      <c r="AH21" s="992"/>
      <c r="AI21" s="992"/>
      <c r="AJ21" s="992"/>
      <c r="AK21" s="992"/>
      <c r="AL21" s="992"/>
      <c r="AM21" s="992"/>
      <c r="AN21" s="993"/>
    </row>
    <row r="22" spans="2:40" s="402" customFormat="1" ht="13.5" customHeight="1" x14ac:dyDescent="0.15">
      <c r="B22" s="1012"/>
      <c r="C22" s="1041" t="s">
        <v>280</v>
      </c>
      <c r="D22" s="1041"/>
      <c r="E22" s="1041"/>
      <c r="F22" s="1041"/>
      <c r="G22" s="1041"/>
      <c r="H22" s="1041"/>
      <c r="I22" s="1041"/>
      <c r="J22" s="1056"/>
      <c r="K22" s="1056"/>
      <c r="L22" s="1056"/>
      <c r="M22" s="1042" t="s">
        <v>391</v>
      </c>
      <c r="N22" s="1043"/>
      <c r="O22" s="1043"/>
      <c r="P22" s="1043"/>
      <c r="Q22" s="1043"/>
      <c r="R22" s="1043"/>
      <c r="S22" s="1043"/>
      <c r="T22" s="400" t="s">
        <v>392</v>
      </c>
      <c r="U22" s="1043"/>
      <c r="V22" s="1043"/>
      <c r="W22" s="1043"/>
      <c r="X22" s="400" t="s">
        <v>231</v>
      </c>
      <c r="Y22" s="1043"/>
      <c r="Z22" s="1043"/>
      <c r="AA22" s="1043"/>
      <c r="AB22" s="1043"/>
      <c r="AC22" s="1043"/>
      <c r="AD22" s="1043"/>
      <c r="AE22" s="1043"/>
      <c r="AF22" s="1043"/>
      <c r="AG22" s="1043"/>
      <c r="AH22" s="1043"/>
      <c r="AI22" s="1043"/>
      <c r="AJ22" s="1043"/>
      <c r="AK22" s="1043"/>
      <c r="AL22" s="1043"/>
      <c r="AM22" s="1043"/>
      <c r="AN22" s="1044"/>
    </row>
    <row r="23" spans="2:40" s="402" customFormat="1" ht="14.25" customHeight="1" x14ac:dyDescent="0.15">
      <c r="B23" s="1012"/>
      <c r="C23" s="1041"/>
      <c r="D23" s="1041"/>
      <c r="E23" s="1041"/>
      <c r="F23" s="1041"/>
      <c r="G23" s="1041"/>
      <c r="H23" s="1041"/>
      <c r="I23" s="1041"/>
      <c r="J23" s="1056"/>
      <c r="K23" s="1056"/>
      <c r="L23" s="1056"/>
      <c r="M23" s="1045" t="s">
        <v>393</v>
      </c>
      <c r="N23" s="1046"/>
      <c r="O23" s="1046"/>
      <c r="P23" s="1046"/>
      <c r="Q23" s="401" t="s">
        <v>267</v>
      </c>
      <c r="R23" s="1046"/>
      <c r="S23" s="1046"/>
      <c r="T23" s="1046"/>
      <c r="U23" s="1046"/>
      <c r="V23" s="1046" t="s">
        <v>394</v>
      </c>
      <c r="W23" s="1046"/>
      <c r="X23" s="1046"/>
      <c r="Y23" s="1046"/>
      <c r="Z23" s="1046"/>
      <c r="AA23" s="1046"/>
      <c r="AB23" s="1046"/>
      <c r="AC23" s="1046"/>
      <c r="AD23" s="1046"/>
      <c r="AE23" s="1046"/>
      <c r="AF23" s="1046"/>
      <c r="AG23" s="1046"/>
      <c r="AH23" s="1046"/>
      <c r="AI23" s="1046"/>
      <c r="AJ23" s="1046"/>
      <c r="AK23" s="1046"/>
      <c r="AL23" s="1046"/>
      <c r="AM23" s="1046"/>
      <c r="AN23" s="1047"/>
    </row>
    <row r="24" spans="2:40" s="402" customFormat="1" x14ac:dyDescent="0.15">
      <c r="B24" s="1013"/>
      <c r="C24" s="1057"/>
      <c r="D24" s="1057"/>
      <c r="E24" s="1057"/>
      <c r="F24" s="1057"/>
      <c r="G24" s="1057"/>
      <c r="H24" s="1057"/>
      <c r="I24" s="1057"/>
      <c r="J24" s="1058"/>
      <c r="K24" s="1058"/>
      <c r="L24" s="1058"/>
      <c r="M24" s="1048"/>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50"/>
    </row>
    <row r="25" spans="2:40" s="402" customFormat="1" ht="13.5" customHeight="1" x14ac:dyDescent="0.15">
      <c r="B25" s="1051" t="s">
        <v>403</v>
      </c>
      <c r="C25" s="1041" t="s">
        <v>404</v>
      </c>
      <c r="D25" s="1041"/>
      <c r="E25" s="1041"/>
      <c r="F25" s="1041"/>
      <c r="G25" s="1041"/>
      <c r="H25" s="1041"/>
      <c r="I25" s="1041"/>
      <c r="J25" s="1041"/>
      <c r="K25" s="1041"/>
      <c r="L25" s="1041"/>
      <c r="M25" s="1042" t="s">
        <v>391</v>
      </c>
      <c r="N25" s="1043"/>
      <c r="O25" s="1043"/>
      <c r="P25" s="1043"/>
      <c r="Q25" s="1043"/>
      <c r="R25" s="1043"/>
      <c r="S25" s="1043"/>
      <c r="T25" s="400" t="s">
        <v>392</v>
      </c>
      <c r="U25" s="1043"/>
      <c r="V25" s="1043"/>
      <c r="W25" s="1043"/>
      <c r="X25" s="400" t="s">
        <v>231</v>
      </c>
      <c r="Y25" s="1043"/>
      <c r="Z25" s="1043"/>
      <c r="AA25" s="1043"/>
      <c r="AB25" s="1043"/>
      <c r="AC25" s="1043"/>
      <c r="AD25" s="1043"/>
      <c r="AE25" s="1043"/>
      <c r="AF25" s="1043"/>
      <c r="AG25" s="1043"/>
      <c r="AH25" s="1043"/>
      <c r="AI25" s="1043"/>
      <c r="AJ25" s="1043"/>
      <c r="AK25" s="1043"/>
      <c r="AL25" s="1043"/>
      <c r="AM25" s="1043"/>
      <c r="AN25" s="1044"/>
    </row>
    <row r="26" spans="2:40" s="402" customFormat="1" ht="14.25" customHeight="1" x14ac:dyDescent="0.15">
      <c r="B26" s="1039"/>
      <c r="C26" s="1041"/>
      <c r="D26" s="1041"/>
      <c r="E26" s="1041"/>
      <c r="F26" s="1041"/>
      <c r="G26" s="1041"/>
      <c r="H26" s="1041"/>
      <c r="I26" s="1041"/>
      <c r="J26" s="1041"/>
      <c r="K26" s="1041"/>
      <c r="L26" s="1041"/>
      <c r="M26" s="1045" t="s">
        <v>393</v>
      </c>
      <c r="N26" s="1046"/>
      <c r="O26" s="1046"/>
      <c r="P26" s="1046"/>
      <c r="Q26" s="401" t="s">
        <v>267</v>
      </c>
      <c r="R26" s="1046"/>
      <c r="S26" s="1046"/>
      <c r="T26" s="1046"/>
      <c r="U26" s="1046"/>
      <c r="V26" s="1046" t="s">
        <v>394</v>
      </c>
      <c r="W26" s="1046"/>
      <c r="X26" s="1046"/>
      <c r="Y26" s="1046"/>
      <c r="Z26" s="1046"/>
      <c r="AA26" s="1046"/>
      <c r="AB26" s="1046"/>
      <c r="AC26" s="1046"/>
      <c r="AD26" s="1046"/>
      <c r="AE26" s="1046"/>
      <c r="AF26" s="1046"/>
      <c r="AG26" s="1046"/>
      <c r="AH26" s="1046"/>
      <c r="AI26" s="1046"/>
      <c r="AJ26" s="1046"/>
      <c r="AK26" s="1046"/>
      <c r="AL26" s="1046"/>
      <c r="AM26" s="1046"/>
      <c r="AN26" s="1047"/>
    </row>
    <row r="27" spans="2:40" s="402" customFormat="1" x14ac:dyDescent="0.15">
      <c r="B27" s="1039"/>
      <c r="C27" s="1041"/>
      <c r="D27" s="1041"/>
      <c r="E27" s="1041"/>
      <c r="F27" s="1041"/>
      <c r="G27" s="1041"/>
      <c r="H27" s="1041"/>
      <c r="I27" s="1041"/>
      <c r="J27" s="1041"/>
      <c r="K27" s="1041"/>
      <c r="L27" s="1041"/>
      <c r="M27" s="1048"/>
      <c r="N27" s="1049"/>
      <c r="O27" s="1049"/>
      <c r="P27" s="1049"/>
      <c r="Q27" s="1049"/>
      <c r="R27" s="1049"/>
      <c r="S27" s="1049"/>
      <c r="T27" s="1049"/>
      <c r="U27" s="1049"/>
      <c r="V27" s="1049"/>
      <c r="W27" s="1049"/>
      <c r="X27" s="1049"/>
      <c r="Y27" s="1049"/>
      <c r="Z27" s="1049"/>
      <c r="AA27" s="1049"/>
      <c r="AB27" s="1049"/>
      <c r="AC27" s="1049"/>
      <c r="AD27" s="1049"/>
      <c r="AE27" s="1049"/>
      <c r="AF27" s="1049"/>
      <c r="AG27" s="1049"/>
      <c r="AH27" s="1049"/>
      <c r="AI27" s="1049"/>
      <c r="AJ27" s="1049"/>
      <c r="AK27" s="1049"/>
      <c r="AL27" s="1049"/>
      <c r="AM27" s="1049"/>
      <c r="AN27" s="1050"/>
    </row>
    <row r="28" spans="2:40" s="402" customFormat="1" ht="14.25" customHeight="1" x14ac:dyDescent="0.15">
      <c r="B28" s="1039"/>
      <c r="C28" s="1041" t="s">
        <v>396</v>
      </c>
      <c r="D28" s="1041"/>
      <c r="E28" s="1041"/>
      <c r="F28" s="1041"/>
      <c r="G28" s="1041"/>
      <c r="H28" s="1041"/>
      <c r="I28" s="1041"/>
      <c r="J28" s="1041"/>
      <c r="K28" s="1041"/>
      <c r="L28" s="1041"/>
      <c r="M28" s="1004" t="s">
        <v>271</v>
      </c>
      <c r="N28" s="1005"/>
      <c r="O28" s="1005"/>
      <c r="P28" s="1005"/>
      <c r="Q28" s="1006"/>
      <c r="R28" s="1034"/>
      <c r="S28" s="1035"/>
      <c r="T28" s="1035"/>
      <c r="U28" s="1035"/>
      <c r="V28" s="1035"/>
      <c r="W28" s="1035"/>
      <c r="X28" s="1035"/>
      <c r="Y28" s="1035"/>
      <c r="Z28" s="1035"/>
      <c r="AA28" s="1036"/>
      <c r="AB28" s="1042" t="s">
        <v>397</v>
      </c>
      <c r="AC28" s="1043"/>
      <c r="AD28" s="1043"/>
      <c r="AE28" s="1043"/>
      <c r="AF28" s="1044"/>
      <c r="AG28" s="1034"/>
      <c r="AH28" s="1035"/>
      <c r="AI28" s="1035"/>
      <c r="AJ28" s="1035"/>
      <c r="AK28" s="1035"/>
      <c r="AL28" s="1035"/>
      <c r="AM28" s="1035"/>
      <c r="AN28" s="1036"/>
    </row>
    <row r="29" spans="2:40" s="402" customFormat="1" ht="13.5" customHeight="1" x14ac:dyDescent="0.15">
      <c r="B29" s="1039"/>
      <c r="C29" s="1053" t="s">
        <v>405</v>
      </c>
      <c r="D29" s="1053"/>
      <c r="E29" s="1053"/>
      <c r="F29" s="1053"/>
      <c r="G29" s="1053"/>
      <c r="H29" s="1053"/>
      <c r="I29" s="1053"/>
      <c r="J29" s="1053"/>
      <c r="K29" s="1053"/>
      <c r="L29" s="1053"/>
      <c r="M29" s="1042" t="s">
        <v>391</v>
      </c>
      <c r="N29" s="1043"/>
      <c r="O29" s="1043"/>
      <c r="P29" s="1043"/>
      <c r="Q29" s="1043"/>
      <c r="R29" s="1043"/>
      <c r="S29" s="1043"/>
      <c r="T29" s="400" t="s">
        <v>392</v>
      </c>
      <c r="U29" s="1043"/>
      <c r="V29" s="1043"/>
      <c r="W29" s="1043"/>
      <c r="X29" s="400" t="s">
        <v>231</v>
      </c>
      <c r="Y29" s="1043"/>
      <c r="Z29" s="1043"/>
      <c r="AA29" s="1043"/>
      <c r="AB29" s="1043"/>
      <c r="AC29" s="1043"/>
      <c r="AD29" s="1043"/>
      <c r="AE29" s="1043"/>
      <c r="AF29" s="1043"/>
      <c r="AG29" s="1043"/>
      <c r="AH29" s="1043"/>
      <c r="AI29" s="1043"/>
      <c r="AJ29" s="1043"/>
      <c r="AK29" s="1043"/>
      <c r="AL29" s="1043"/>
      <c r="AM29" s="1043"/>
      <c r="AN29" s="1044"/>
    </row>
    <row r="30" spans="2:40" s="402" customFormat="1" ht="14.25" customHeight="1" x14ac:dyDescent="0.15">
      <c r="B30" s="1039"/>
      <c r="C30" s="1053"/>
      <c r="D30" s="1053"/>
      <c r="E30" s="1053"/>
      <c r="F30" s="1053"/>
      <c r="G30" s="1053"/>
      <c r="H30" s="1053"/>
      <c r="I30" s="1053"/>
      <c r="J30" s="1053"/>
      <c r="K30" s="1053"/>
      <c r="L30" s="1053"/>
      <c r="M30" s="1045" t="s">
        <v>393</v>
      </c>
      <c r="N30" s="1046"/>
      <c r="O30" s="1046"/>
      <c r="P30" s="1046"/>
      <c r="Q30" s="401" t="s">
        <v>267</v>
      </c>
      <c r="R30" s="1046"/>
      <c r="S30" s="1046"/>
      <c r="T30" s="1046"/>
      <c r="U30" s="1046"/>
      <c r="V30" s="1046" t="s">
        <v>394</v>
      </c>
      <c r="W30" s="1046"/>
      <c r="X30" s="1046"/>
      <c r="Y30" s="1046"/>
      <c r="Z30" s="1046"/>
      <c r="AA30" s="1046"/>
      <c r="AB30" s="1046"/>
      <c r="AC30" s="1046"/>
      <c r="AD30" s="1046"/>
      <c r="AE30" s="1046"/>
      <c r="AF30" s="1046"/>
      <c r="AG30" s="1046"/>
      <c r="AH30" s="1046"/>
      <c r="AI30" s="1046"/>
      <c r="AJ30" s="1046"/>
      <c r="AK30" s="1046"/>
      <c r="AL30" s="1046"/>
      <c r="AM30" s="1046"/>
      <c r="AN30" s="1047"/>
    </row>
    <row r="31" spans="2:40" s="402" customFormat="1" x14ac:dyDescent="0.15">
      <c r="B31" s="1039"/>
      <c r="C31" s="1053"/>
      <c r="D31" s="1053"/>
      <c r="E31" s="1053"/>
      <c r="F31" s="1053"/>
      <c r="G31" s="1053"/>
      <c r="H31" s="1053"/>
      <c r="I31" s="1053"/>
      <c r="J31" s="1053"/>
      <c r="K31" s="1053"/>
      <c r="L31" s="1053"/>
      <c r="M31" s="1048"/>
      <c r="N31" s="1049"/>
      <c r="O31" s="1049"/>
      <c r="P31" s="1049"/>
      <c r="Q31" s="1049"/>
      <c r="R31" s="1049"/>
      <c r="S31" s="1049"/>
      <c r="T31" s="1049"/>
      <c r="U31" s="1049"/>
      <c r="V31" s="1049"/>
      <c r="W31" s="1049"/>
      <c r="X31" s="1049"/>
      <c r="Y31" s="1049"/>
      <c r="Z31" s="1049"/>
      <c r="AA31" s="1049"/>
      <c r="AB31" s="1049"/>
      <c r="AC31" s="1049"/>
      <c r="AD31" s="1049"/>
      <c r="AE31" s="1049"/>
      <c r="AF31" s="1049"/>
      <c r="AG31" s="1049"/>
      <c r="AH31" s="1049"/>
      <c r="AI31" s="1049"/>
      <c r="AJ31" s="1049"/>
      <c r="AK31" s="1049"/>
      <c r="AL31" s="1049"/>
      <c r="AM31" s="1049"/>
      <c r="AN31" s="1050"/>
    </row>
    <row r="32" spans="2:40" s="402" customFormat="1" ht="14.25" customHeight="1" x14ac:dyDescent="0.15">
      <c r="B32" s="1039"/>
      <c r="C32" s="1041" t="s">
        <v>396</v>
      </c>
      <c r="D32" s="1041"/>
      <c r="E32" s="1041"/>
      <c r="F32" s="1041"/>
      <c r="G32" s="1041"/>
      <c r="H32" s="1041"/>
      <c r="I32" s="1041"/>
      <c r="J32" s="1041"/>
      <c r="K32" s="1041"/>
      <c r="L32" s="1041"/>
      <c r="M32" s="1004" t="s">
        <v>271</v>
      </c>
      <c r="N32" s="1005"/>
      <c r="O32" s="1005"/>
      <c r="P32" s="1005"/>
      <c r="Q32" s="1006"/>
      <c r="R32" s="1034"/>
      <c r="S32" s="1035"/>
      <c r="T32" s="1035"/>
      <c r="U32" s="1035"/>
      <c r="V32" s="1035"/>
      <c r="W32" s="1035"/>
      <c r="X32" s="1035"/>
      <c r="Y32" s="1035"/>
      <c r="Z32" s="1035"/>
      <c r="AA32" s="1036"/>
      <c r="AB32" s="1042" t="s">
        <v>397</v>
      </c>
      <c r="AC32" s="1043"/>
      <c r="AD32" s="1043"/>
      <c r="AE32" s="1043"/>
      <c r="AF32" s="1044"/>
      <c r="AG32" s="1034"/>
      <c r="AH32" s="1035"/>
      <c r="AI32" s="1035"/>
      <c r="AJ32" s="1035"/>
      <c r="AK32" s="1035"/>
      <c r="AL32" s="1035"/>
      <c r="AM32" s="1035"/>
      <c r="AN32" s="1036"/>
    </row>
    <row r="33" spans="2:40" s="402" customFormat="1" ht="14.25" customHeight="1" x14ac:dyDescent="0.15">
      <c r="B33" s="1039"/>
      <c r="C33" s="1041" t="s">
        <v>406</v>
      </c>
      <c r="D33" s="1041"/>
      <c r="E33" s="1041"/>
      <c r="F33" s="1041"/>
      <c r="G33" s="1041"/>
      <c r="H33" s="1041"/>
      <c r="I33" s="1041"/>
      <c r="J33" s="1041"/>
      <c r="K33" s="1041"/>
      <c r="L33" s="1041"/>
      <c r="M33" s="1007"/>
      <c r="N33" s="1007"/>
      <c r="O33" s="1007"/>
      <c r="P33" s="1007"/>
      <c r="Q33" s="1007"/>
      <c r="R33" s="1007"/>
      <c r="S33" s="1007"/>
      <c r="T33" s="1007"/>
      <c r="U33" s="1007"/>
      <c r="V33" s="1007"/>
      <c r="W33" s="1007"/>
      <c r="X33" s="1007"/>
      <c r="Y33" s="1007"/>
      <c r="Z33" s="1007"/>
      <c r="AA33" s="1007"/>
      <c r="AB33" s="1007"/>
      <c r="AC33" s="1007"/>
      <c r="AD33" s="1007"/>
      <c r="AE33" s="1007"/>
      <c r="AF33" s="1007"/>
      <c r="AG33" s="1007"/>
      <c r="AH33" s="1007"/>
      <c r="AI33" s="1007"/>
      <c r="AJ33" s="1007"/>
      <c r="AK33" s="1007"/>
      <c r="AL33" s="1007"/>
      <c r="AM33" s="1007"/>
      <c r="AN33" s="1007"/>
    </row>
    <row r="34" spans="2:40" s="402" customFormat="1" ht="13.5" customHeight="1" x14ac:dyDescent="0.15">
      <c r="B34" s="1039"/>
      <c r="C34" s="1041" t="s">
        <v>407</v>
      </c>
      <c r="D34" s="1041"/>
      <c r="E34" s="1041"/>
      <c r="F34" s="1041"/>
      <c r="G34" s="1041"/>
      <c r="H34" s="1041"/>
      <c r="I34" s="1041"/>
      <c r="J34" s="1041"/>
      <c r="K34" s="1041"/>
      <c r="L34" s="1041"/>
      <c r="M34" s="1042" t="s">
        <v>391</v>
      </c>
      <c r="N34" s="1043"/>
      <c r="O34" s="1043"/>
      <c r="P34" s="1043"/>
      <c r="Q34" s="1043"/>
      <c r="R34" s="1043"/>
      <c r="S34" s="1043"/>
      <c r="T34" s="400" t="s">
        <v>392</v>
      </c>
      <c r="U34" s="1043"/>
      <c r="V34" s="1043"/>
      <c r="W34" s="1043"/>
      <c r="X34" s="400" t="s">
        <v>231</v>
      </c>
      <c r="Y34" s="1043"/>
      <c r="Z34" s="1043"/>
      <c r="AA34" s="1043"/>
      <c r="AB34" s="1043"/>
      <c r="AC34" s="1043"/>
      <c r="AD34" s="1043"/>
      <c r="AE34" s="1043"/>
      <c r="AF34" s="1043"/>
      <c r="AG34" s="1043"/>
      <c r="AH34" s="1043"/>
      <c r="AI34" s="1043"/>
      <c r="AJ34" s="1043"/>
      <c r="AK34" s="1043"/>
      <c r="AL34" s="1043"/>
      <c r="AM34" s="1043"/>
      <c r="AN34" s="1044"/>
    </row>
    <row r="35" spans="2:40" s="402" customFormat="1" ht="14.25" customHeight="1" x14ac:dyDescent="0.15">
      <c r="B35" s="1039"/>
      <c r="C35" s="1041"/>
      <c r="D35" s="1041"/>
      <c r="E35" s="1041"/>
      <c r="F35" s="1041"/>
      <c r="G35" s="1041"/>
      <c r="H35" s="1041"/>
      <c r="I35" s="1041"/>
      <c r="J35" s="1041"/>
      <c r="K35" s="1041"/>
      <c r="L35" s="1041"/>
      <c r="M35" s="1045" t="s">
        <v>393</v>
      </c>
      <c r="N35" s="1046"/>
      <c r="O35" s="1046"/>
      <c r="P35" s="1046"/>
      <c r="Q35" s="401" t="s">
        <v>267</v>
      </c>
      <c r="R35" s="1046"/>
      <c r="S35" s="1046"/>
      <c r="T35" s="1046"/>
      <c r="U35" s="1046"/>
      <c r="V35" s="1046" t="s">
        <v>394</v>
      </c>
      <c r="W35" s="1046"/>
      <c r="X35" s="1046"/>
      <c r="Y35" s="1046"/>
      <c r="Z35" s="1046"/>
      <c r="AA35" s="1046"/>
      <c r="AB35" s="1046"/>
      <c r="AC35" s="1046"/>
      <c r="AD35" s="1046"/>
      <c r="AE35" s="1046"/>
      <c r="AF35" s="1046"/>
      <c r="AG35" s="1046"/>
      <c r="AH35" s="1046"/>
      <c r="AI35" s="1046"/>
      <c r="AJ35" s="1046"/>
      <c r="AK35" s="1046"/>
      <c r="AL35" s="1046"/>
      <c r="AM35" s="1046"/>
      <c r="AN35" s="1047"/>
    </row>
    <row r="36" spans="2:40" s="402" customFormat="1" x14ac:dyDescent="0.15">
      <c r="B36" s="1052"/>
      <c r="C36" s="1041"/>
      <c r="D36" s="1041"/>
      <c r="E36" s="1041"/>
      <c r="F36" s="1041"/>
      <c r="G36" s="1041"/>
      <c r="H36" s="1041"/>
      <c r="I36" s="1041"/>
      <c r="J36" s="1041"/>
      <c r="K36" s="1041"/>
      <c r="L36" s="1041"/>
      <c r="M36" s="1048"/>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50"/>
    </row>
    <row r="37" spans="2:40" s="402" customFormat="1" ht="13.5" customHeight="1" x14ac:dyDescent="0.15">
      <c r="B37" s="1024" t="s">
        <v>408</v>
      </c>
      <c r="C37" s="1026" t="s">
        <v>409</v>
      </c>
      <c r="D37" s="1026"/>
      <c r="E37" s="1026"/>
      <c r="F37" s="1026"/>
      <c r="G37" s="1026"/>
      <c r="H37" s="1026"/>
      <c r="I37" s="1026"/>
      <c r="J37" s="1026"/>
      <c r="K37" s="1026"/>
      <c r="L37" s="1026"/>
      <c r="M37" s="1026"/>
      <c r="N37" s="1026"/>
      <c r="O37" s="1028" t="s">
        <v>410</v>
      </c>
      <c r="P37" s="1029"/>
      <c r="Q37" s="1026" t="s">
        <v>411</v>
      </c>
      <c r="R37" s="1026"/>
      <c r="S37" s="1026"/>
      <c r="T37" s="1026"/>
      <c r="U37" s="1032"/>
      <c r="V37" s="1015" t="s">
        <v>412</v>
      </c>
      <c r="W37" s="1016"/>
      <c r="X37" s="1016"/>
      <c r="Y37" s="1016"/>
      <c r="Z37" s="1016"/>
      <c r="AA37" s="1016"/>
      <c r="AB37" s="1016"/>
      <c r="AC37" s="1016"/>
      <c r="AD37" s="1017"/>
      <c r="AE37" s="1033" t="s">
        <v>413</v>
      </c>
      <c r="AF37" s="1026"/>
      <c r="AG37" s="1026"/>
      <c r="AH37" s="1026"/>
      <c r="AI37" s="1026"/>
      <c r="AJ37" s="1033" t="s">
        <v>414</v>
      </c>
      <c r="AK37" s="1026"/>
      <c r="AL37" s="1026"/>
      <c r="AM37" s="1026"/>
      <c r="AN37" s="1032"/>
    </row>
    <row r="38" spans="2:40" s="402" customFormat="1" ht="14.25" customHeight="1" x14ac:dyDescent="0.15">
      <c r="B38" s="1025"/>
      <c r="C38" s="1027"/>
      <c r="D38" s="1027"/>
      <c r="E38" s="1027"/>
      <c r="F38" s="1027"/>
      <c r="G38" s="1027"/>
      <c r="H38" s="1027"/>
      <c r="I38" s="1027"/>
      <c r="J38" s="1027"/>
      <c r="K38" s="1027"/>
      <c r="L38" s="1027"/>
      <c r="M38" s="1027"/>
      <c r="N38" s="1027"/>
      <c r="O38" s="1030"/>
      <c r="P38" s="1031"/>
      <c r="Q38" s="1027" t="s">
        <v>415</v>
      </c>
      <c r="R38" s="1027"/>
      <c r="S38" s="1027"/>
      <c r="T38" s="1027"/>
      <c r="U38" s="1037"/>
      <c r="V38" s="1018"/>
      <c r="W38" s="1019"/>
      <c r="X38" s="1019"/>
      <c r="Y38" s="1019"/>
      <c r="Z38" s="1019"/>
      <c r="AA38" s="1019"/>
      <c r="AB38" s="1019"/>
      <c r="AC38" s="1019"/>
      <c r="AD38" s="1020"/>
      <c r="AE38" s="1038" t="s">
        <v>415</v>
      </c>
      <c r="AF38" s="1027"/>
      <c r="AG38" s="1027"/>
      <c r="AH38" s="1027"/>
      <c r="AI38" s="1027"/>
      <c r="AJ38" s="1038" t="s">
        <v>416</v>
      </c>
      <c r="AK38" s="1027"/>
      <c r="AL38" s="1027"/>
      <c r="AM38" s="1027"/>
      <c r="AN38" s="1037"/>
    </row>
    <row r="39" spans="2:40" s="402" customFormat="1" ht="30.75" customHeight="1" x14ac:dyDescent="0.15">
      <c r="B39" s="1025"/>
      <c r="C39" s="1039"/>
      <c r="D39" s="403"/>
      <c r="E39" s="994" t="s">
        <v>417</v>
      </c>
      <c r="F39" s="994"/>
      <c r="G39" s="994"/>
      <c r="H39" s="994"/>
      <c r="I39" s="994"/>
      <c r="J39" s="994"/>
      <c r="K39" s="994"/>
      <c r="L39" s="994"/>
      <c r="M39" s="994"/>
      <c r="N39" s="1040"/>
      <c r="O39" s="997"/>
      <c r="P39" s="998"/>
      <c r="Q39" s="999"/>
      <c r="R39" s="1000"/>
      <c r="S39" s="1000"/>
      <c r="T39" s="1000"/>
      <c r="U39" s="1001"/>
      <c r="V39" s="404" t="s">
        <v>418</v>
      </c>
      <c r="W39" s="1002" t="s">
        <v>419</v>
      </c>
      <c r="X39" s="1002"/>
      <c r="Y39" s="405" t="s">
        <v>418</v>
      </c>
      <c r="Z39" s="1002" t="s">
        <v>420</v>
      </c>
      <c r="AA39" s="1002"/>
      <c r="AB39" s="405" t="s">
        <v>418</v>
      </c>
      <c r="AC39" s="1002" t="s">
        <v>421</v>
      </c>
      <c r="AD39" s="1003"/>
      <c r="AE39" s="1034"/>
      <c r="AF39" s="1035"/>
      <c r="AG39" s="1035"/>
      <c r="AH39" s="1035"/>
      <c r="AI39" s="1036"/>
      <c r="AJ39" s="991"/>
      <c r="AK39" s="992"/>
      <c r="AL39" s="992"/>
      <c r="AM39" s="992"/>
      <c r="AN39" s="993"/>
    </row>
    <row r="40" spans="2:40" s="402" customFormat="1" ht="30.75" customHeight="1" x14ac:dyDescent="0.15">
      <c r="B40" s="1025"/>
      <c r="C40" s="1039"/>
      <c r="D40" s="403"/>
      <c r="E40" s="994" t="s">
        <v>422</v>
      </c>
      <c r="F40" s="995"/>
      <c r="G40" s="995"/>
      <c r="H40" s="995"/>
      <c r="I40" s="995"/>
      <c r="J40" s="995"/>
      <c r="K40" s="995"/>
      <c r="L40" s="995"/>
      <c r="M40" s="995"/>
      <c r="N40" s="996"/>
      <c r="O40" s="997"/>
      <c r="P40" s="998"/>
      <c r="Q40" s="999"/>
      <c r="R40" s="1000"/>
      <c r="S40" s="1000"/>
      <c r="T40" s="1000"/>
      <c r="U40" s="1001"/>
      <c r="V40" s="404" t="s">
        <v>418</v>
      </c>
      <c r="W40" s="1002" t="s">
        <v>419</v>
      </c>
      <c r="X40" s="1002"/>
      <c r="Y40" s="405" t="s">
        <v>418</v>
      </c>
      <c r="Z40" s="1002" t="s">
        <v>420</v>
      </c>
      <c r="AA40" s="1002"/>
      <c r="AB40" s="405" t="s">
        <v>418</v>
      </c>
      <c r="AC40" s="1002" t="s">
        <v>421</v>
      </c>
      <c r="AD40" s="1003"/>
      <c r="AE40" s="1034"/>
      <c r="AF40" s="1035"/>
      <c r="AG40" s="1035"/>
      <c r="AH40" s="1035"/>
      <c r="AI40" s="1036"/>
      <c r="AJ40" s="991"/>
      <c r="AK40" s="992"/>
      <c r="AL40" s="992"/>
      <c r="AM40" s="992"/>
      <c r="AN40" s="993"/>
    </row>
    <row r="41" spans="2:40" s="402" customFormat="1" ht="30.75" customHeight="1" x14ac:dyDescent="0.15">
      <c r="B41" s="1025"/>
      <c r="C41" s="1039"/>
      <c r="D41" s="403"/>
      <c r="E41" s="994" t="s">
        <v>423</v>
      </c>
      <c r="F41" s="995"/>
      <c r="G41" s="995"/>
      <c r="H41" s="995"/>
      <c r="I41" s="995"/>
      <c r="J41" s="995"/>
      <c r="K41" s="995"/>
      <c r="L41" s="995"/>
      <c r="M41" s="995"/>
      <c r="N41" s="996"/>
      <c r="O41" s="997"/>
      <c r="P41" s="998"/>
      <c r="Q41" s="999"/>
      <c r="R41" s="1000"/>
      <c r="S41" s="1000"/>
      <c r="T41" s="1000"/>
      <c r="U41" s="1001"/>
      <c r="V41" s="404" t="s">
        <v>418</v>
      </c>
      <c r="W41" s="1002" t="s">
        <v>419</v>
      </c>
      <c r="X41" s="1002"/>
      <c r="Y41" s="405" t="s">
        <v>418</v>
      </c>
      <c r="Z41" s="1002" t="s">
        <v>420</v>
      </c>
      <c r="AA41" s="1002"/>
      <c r="AB41" s="405" t="s">
        <v>418</v>
      </c>
      <c r="AC41" s="1002" t="s">
        <v>421</v>
      </c>
      <c r="AD41" s="1003"/>
      <c r="AE41" s="1034"/>
      <c r="AF41" s="1035"/>
      <c r="AG41" s="1035"/>
      <c r="AH41" s="1035"/>
      <c r="AI41" s="1036"/>
      <c r="AJ41" s="991"/>
      <c r="AK41" s="992"/>
      <c r="AL41" s="992"/>
      <c r="AM41" s="992"/>
      <c r="AN41" s="993"/>
    </row>
    <row r="42" spans="2:40" s="402" customFormat="1" ht="30.75" customHeight="1" x14ac:dyDescent="0.15">
      <c r="B42" s="1025"/>
      <c r="C42" s="1039"/>
      <c r="D42" s="403"/>
      <c r="E42" s="994" t="s">
        <v>424</v>
      </c>
      <c r="F42" s="995"/>
      <c r="G42" s="995"/>
      <c r="H42" s="995"/>
      <c r="I42" s="995"/>
      <c r="J42" s="995"/>
      <c r="K42" s="995"/>
      <c r="L42" s="995"/>
      <c r="M42" s="995"/>
      <c r="N42" s="996"/>
      <c r="O42" s="997"/>
      <c r="P42" s="998"/>
      <c r="Q42" s="999"/>
      <c r="R42" s="1000"/>
      <c r="S42" s="1000"/>
      <c r="T42" s="1000"/>
      <c r="U42" s="1001"/>
      <c r="V42" s="404" t="s">
        <v>418</v>
      </c>
      <c r="W42" s="1002" t="s">
        <v>419</v>
      </c>
      <c r="X42" s="1002"/>
      <c r="Y42" s="405" t="s">
        <v>418</v>
      </c>
      <c r="Z42" s="1002" t="s">
        <v>420</v>
      </c>
      <c r="AA42" s="1002"/>
      <c r="AB42" s="405" t="s">
        <v>418</v>
      </c>
      <c r="AC42" s="1002" t="s">
        <v>421</v>
      </c>
      <c r="AD42" s="1003"/>
      <c r="AE42" s="1034"/>
      <c r="AF42" s="1035"/>
      <c r="AG42" s="1035"/>
      <c r="AH42" s="1035"/>
      <c r="AI42" s="1036"/>
      <c r="AJ42" s="991"/>
      <c r="AK42" s="992"/>
      <c r="AL42" s="992"/>
      <c r="AM42" s="992"/>
      <c r="AN42" s="993"/>
    </row>
    <row r="43" spans="2:40" s="402" customFormat="1" ht="30.75" customHeight="1" x14ac:dyDescent="0.15">
      <c r="B43" s="1025"/>
      <c r="C43" s="1039"/>
      <c r="D43" s="403"/>
      <c r="E43" s="994" t="s">
        <v>425</v>
      </c>
      <c r="F43" s="995"/>
      <c r="G43" s="995"/>
      <c r="H43" s="995"/>
      <c r="I43" s="995"/>
      <c r="J43" s="995"/>
      <c r="K43" s="995"/>
      <c r="L43" s="995"/>
      <c r="M43" s="995"/>
      <c r="N43" s="996"/>
      <c r="O43" s="997"/>
      <c r="P43" s="998"/>
      <c r="Q43" s="999"/>
      <c r="R43" s="1000"/>
      <c r="S43" s="1000"/>
      <c r="T43" s="1000"/>
      <c r="U43" s="1001"/>
      <c r="V43" s="404" t="s">
        <v>418</v>
      </c>
      <c r="W43" s="1002" t="s">
        <v>419</v>
      </c>
      <c r="X43" s="1002"/>
      <c r="Y43" s="405" t="s">
        <v>418</v>
      </c>
      <c r="Z43" s="1002" t="s">
        <v>420</v>
      </c>
      <c r="AA43" s="1002"/>
      <c r="AB43" s="405" t="s">
        <v>418</v>
      </c>
      <c r="AC43" s="1002" t="s">
        <v>421</v>
      </c>
      <c r="AD43" s="1003"/>
      <c r="AE43" s="1034"/>
      <c r="AF43" s="1035"/>
      <c r="AG43" s="1035"/>
      <c r="AH43" s="1035"/>
      <c r="AI43" s="1036"/>
      <c r="AJ43" s="991"/>
      <c r="AK43" s="992"/>
      <c r="AL43" s="992"/>
      <c r="AM43" s="992"/>
      <c r="AN43" s="993"/>
    </row>
    <row r="44" spans="2:40" s="402" customFormat="1" ht="30.75" customHeight="1" x14ac:dyDescent="0.15">
      <c r="B44" s="1025"/>
      <c r="C44" s="1039"/>
      <c r="D44" s="403"/>
      <c r="E44" s="994" t="s">
        <v>426</v>
      </c>
      <c r="F44" s="995"/>
      <c r="G44" s="995"/>
      <c r="H44" s="995"/>
      <c r="I44" s="995"/>
      <c r="J44" s="995"/>
      <c r="K44" s="995"/>
      <c r="L44" s="995"/>
      <c r="M44" s="995"/>
      <c r="N44" s="996"/>
      <c r="O44" s="997"/>
      <c r="P44" s="998"/>
      <c r="Q44" s="999"/>
      <c r="R44" s="1000"/>
      <c r="S44" s="1000"/>
      <c r="T44" s="1000"/>
      <c r="U44" s="1001"/>
      <c r="V44" s="404" t="s">
        <v>418</v>
      </c>
      <c r="W44" s="1002" t="s">
        <v>419</v>
      </c>
      <c r="X44" s="1002"/>
      <c r="Y44" s="405" t="s">
        <v>418</v>
      </c>
      <c r="Z44" s="1002" t="s">
        <v>420</v>
      </c>
      <c r="AA44" s="1002"/>
      <c r="AB44" s="405" t="s">
        <v>418</v>
      </c>
      <c r="AC44" s="1002" t="s">
        <v>421</v>
      </c>
      <c r="AD44" s="1003"/>
      <c r="AE44" s="1034"/>
      <c r="AF44" s="1035"/>
      <c r="AG44" s="1035"/>
      <c r="AH44" s="1035"/>
      <c r="AI44" s="1036"/>
      <c r="AJ44" s="991"/>
      <c r="AK44" s="992"/>
      <c r="AL44" s="992"/>
      <c r="AM44" s="992"/>
      <c r="AN44" s="993"/>
    </row>
    <row r="45" spans="2:40" s="402" customFormat="1" ht="14.25" customHeight="1" x14ac:dyDescent="0.15">
      <c r="B45" s="1008" t="s">
        <v>427</v>
      </c>
      <c r="C45" s="994"/>
      <c r="D45" s="994"/>
      <c r="E45" s="994"/>
      <c r="F45" s="994"/>
      <c r="G45" s="994"/>
      <c r="H45" s="994"/>
      <c r="I45" s="994"/>
      <c r="J45" s="994"/>
      <c r="K45" s="994"/>
      <c r="L45" s="1009"/>
      <c r="M45" s="406"/>
      <c r="N45" s="407"/>
      <c r="O45" s="407"/>
      <c r="P45" s="407"/>
      <c r="Q45" s="407"/>
      <c r="R45" s="408"/>
      <c r="S45" s="408"/>
      <c r="T45" s="408"/>
      <c r="U45" s="408"/>
      <c r="V45" s="409"/>
      <c r="W45" s="1010"/>
      <c r="X45" s="1010"/>
      <c r="Y45" s="1010"/>
      <c r="Z45" s="1010"/>
      <c r="AA45" s="1010"/>
      <c r="AB45" s="1010"/>
      <c r="AC45" s="1010"/>
      <c r="AD45" s="1010"/>
      <c r="AE45" s="1010"/>
      <c r="AF45" s="1010"/>
      <c r="AG45" s="1010"/>
      <c r="AH45" s="1010"/>
      <c r="AI45" s="1010"/>
      <c r="AJ45" s="1010"/>
      <c r="AK45" s="1010"/>
      <c r="AL45" s="1010"/>
      <c r="AM45" s="1010"/>
      <c r="AN45" s="1010"/>
    </row>
    <row r="46" spans="2:40" s="402" customFormat="1" ht="14.25" customHeight="1" x14ac:dyDescent="0.15">
      <c r="B46" s="1011" t="s">
        <v>428</v>
      </c>
      <c r="C46" s="1014" t="s">
        <v>429</v>
      </c>
      <c r="D46" s="1000"/>
      <c r="E46" s="1000"/>
      <c r="F46" s="1000"/>
      <c r="G46" s="1000"/>
      <c r="H46" s="1000"/>
      <c r="I46" s="1000"/>
      <c r="J46" s="1000"/>
      <c r="K46" s="1000"/>
      <c r="L46" s="1000"/>
      <c r="M46" s="1000"/>
      <c r="N46" s="1000"/>
      <c r="O46" s="1000"/>
      <c r="P46" s="1000"/>
      <c r="Q46" s="1000"/>
      <c r="R46" s="1000"/>
      <c r="S46" s="1000"/>
      <c r="T46" s="1000"/>
      <c r="U46" s="1001"/>
      <c r="V46" s="1014" t="s">
        <v>430</v>
      </c>
      <c r="W46" s="1000"/>
      <c r="X46" s="1000"/>
      <c r="Y46" s="1000"/>
      <c r="Z46" s="1000"/>
      <c r="AA46" s="1000"/>
      <c r="AB46" s="1000"/>
      <c r="AC46" s="1000"/>
      <c r="AD46" s="1000"/>
      <c r="AE46" s="1000"/>
      <c r="AF46" s="1000"/>
      <c r="AG46" s="1000"/>
      <c r="AH46" s="1000"/>
      <c r="AI46" s="1000"/>
      <c r="AJ46" s="1000"/>
      <c r="AK46" s="1000"/>
      <c r="AL46" s="1000"/>
      <c r="AM46" s="1000"/>
      <c r="AN46" s="1001"/>
    </row>
    <row r="47" spans="2:40" s="402" customFormat="1" x14ac:dyDescent="0.15">
      <c r="B47" s="1012"/>
      <c r="C47" s="1015"/>
      <c r="D47" s="1016"/>
      <c r="E47" s="1016"/>
      <c r="F47" s="1016"/>
      <c r="G47" s="1016"/>
      <c r="H47" s="1016"/>
      <c r="I47" s="1016"/>
      <c r="J47" s="1016"/>
      <c r="K47" s="1016"/>
      <c r="L47" s="1016"/>
      <c r="M47" s="1016"/>
      <c r="N47" s="1016"/>
      <c r="O47" s="1016"/>
      <c r="P47" s="1016"/>
      <c r="Q47" s="1016"/>
      <c r="R47" s="1016"/>
      <c r="S47" s="1016"/>
      <c r="T47" s="1016"/>
      <c r="U47" s="1017"/>
      <c r="V47" s="1015"/>
      <c r="W47" s="1016"/>
      <c r="X47" s="1016"/>
      <c r="Y47" s="1016"/>
      <c r="Z47" s="1016"/>
      <c r="AA47" s="1016"/>
      <c r="AB47" s="1016"/>
      <c r="AC47" s="1016"/>
      <c r="AD47" s="1016"/>
      <c r="AE47" s="1016"/>
      <c r="AF47" s="1016"/>
      <c r="AG47" s="1016"/>
      <c r="AH47" s="1016"/>
      <c r="AI47" s="1016"/>
      <c r="AJ47" s="1016"/>
      <c r="AK47" s="1016"/>
      <c r="AL47" s="1016"/>
      <c r="AM47" s="1016"/>
      <c r="AN47" s="1017"/>
    </row>
    <row r="48" spans="2:40" s="402" customFormat="1" x14ac:dyDescent="0.15">
      <c r="B48" s="1012"/>
      <c r="C48" s="1018"/>
      <c r="D48" s="1019"/>
      <c r="E48" s="1019"/>
      <c r="F48" s="1019"/>
      <c r="G48" s="1019"/>
      <c r="H48" s="1019"/>
      <c r="I48" s="1019"/>
      <c r="J48" s="1019"/>
      <c r="K48" s="1019"/>
      <c r="L48" s="1019"/>
      <c r="M48" s="1019"/>
      <c r="N48" s="1019"/>
      <c r="O48" s="1019"/>
      <c r="P48" s="1019"/>
      <c r="Q48" s="1019"/>
      <c r="R48" s="1019"/>
      <c r="S48" s="1019"/>
      <c r="T48" s="1019"/>
      <c r="U48" s="1020"/>
      <c r="V48" s="1018"/>
      <c r="W48" s="1019"/>
      <c r="X48" s="1019"/>
      <c r="Y48" s="1019"/>
      <c r="Z48" s="1019"/>
      <c r="AA48" s="1019"/>
      <c r="AB48" s="1019"/>
      <c r="AC48" s="1019"/>
      <c r="AD48" s="1019"/>
      <c r="AE48" s="1019"/>
      <c r="AF48" s="1019"/>
      <c r="AG48" s="1019"/>
      <c r="AH48" s="1019"/>
      <c r="AI48" s="1019"/>
      <c r="AJ48" s="1019"/>
      <c r="AK48" s="1019"/>
      <c r="AL48" s="1019"/>
      <c r="AM48" s="1019"/>
      <c r="AN48" s="1020"/>
    </row>
    <row r="49" spans="2:42" x14ac:dyDescent="0.15">
      <c r="B49" s="1012"/>
      <c r="C49" s="1018"/>
      <c r="D49" s="1019"/>
      <c r="E49" s="1019"/>
      <c r="F49" s="1019"/>
      <c r="G49" s="1019"/>
      <c r="H49" s="1019"/>
      <c r="I49" s="1019"/>
      <c r="J49" s="1019"/>
      <c r="K49" s="1019"/>
      <c r="L49" s="1019"/>
      <c r="M49" s="1019"/>
      <c r="N49" s="1019"/>
      <c r="O49" s="1019"/>
      <c r="P49" s="1019"/>
      <c r="Q49" s="1019"/>
      <c r="R49" s="1019"/>
      <c r="S49" s="1019"/>
      <c r="T49" s="1019"/>
      <c r="U49" s="1020"/>
      <c r="V49" s="1018"/>
      <c r="W49" s="1019"/>
      <c r="X49" s="1019"/>
      <c r="Y49" s="1019"/>
      <c r="Z49" s="1019"/>
      <c r="AA49" s="1019"/>
      <c r="AB49" s="1019"/>
      <c r="AC49" s="1019"/>
      <c r="AD49" s="1019"/>
      <c r="AE49" s="1019"/>
      <c r="AF49" s="1019"/>
      <c r="AG49" s="1019"/>
      <c r="AH49" s="1019"/>
      <c r="AI49" s="1019"/>
      <c r="AJ49" s="1019"/>
      <c r="AK49" s="1019"/>
      <c r="AL49" s="1019"/>
      <c r="AM49" s="1019"/>
      <c r="AN49" s="1020"/>
      <c r="AP49" s="402"/>
    </row>
    <row r="50" spans="2:42" x14ac:dyDescent="0.15">
      <c r="B50" s="1013"/>
      <c r="C50" s="1021"/>
      <c r="D50" s="1022"/>
      <c r="E50" s="1022"/>
      <c r="F50" s="1022"/>
      <c r="G50" s="1022"/>
      <c r="H50" s="1022"/>
      <c r="I50" s="1022"/>
      <c r="J50" s="1022"/>
      <c r="K50" s="1022"/>
      <c r="L50" s="1022"/>
      <c r="M50" s="1022"/>
      <c r="N50" s="1022"/>
      <c r="O50" s="1022"/>
      <c r="P50" s="1022"/>
      <c r="Q50" s="1022"/>
      <c r="R50" s="1022"/>
      <c r="S50" s="1022"/>
      <c r="T50" s="1022"/>
      <c r="U50" s="1023"/>
      <c r="V50" s="1021"/>
      <c r="W50" s="1022"/>
      <c r="X50" s="1022"/>
      <c r="Y50" s="1022"/>
      <c r="Z50" s="1022"/>
      <c r="AA50" s="1022"/>
      <c r="AB50" s="1022"/>
      <c r="AC50" s="1022"/>
      <c r="AD50" s="1022"/>
      <c r="AE50" s="1022"/>
      <c r="AF50" s="1022"/>
      <c r="AG50" s="1022"/>
      <c r="AH50" s="1022"/>
      <c r="AI50" s="1022"/>
      <c r="AJ50" s="1022"/>
      <c r="AK50" s="1022"/>
      <c r="AL50" s="1022"/>
      <c r="AM50" s="1022"/>
      <c r="AN50" s="1023"/>
      <c r="AP50" s="402"/>
    </row>
    <row r="51" spans="2:42" ht="14.25" customHeight="1" x14ac:dyDescent="0.15">
      <c r="B51" s="1004" t="s">
        <v>431</v>
      </c>
      <c r="C51" s="1005"/>
      <c r="D51" s="1005"/>
      <c r="E51" s="1005"/>
      <c r="F51" s="1006"/>
      <c r="G51" s="1007" t="s">
        <v>432</v>
      </c>
      <c r="H51" s="1007"/>
      <c r="I51" s="1007"/>
      <c r="J51" s="1007"/>
      <c r="K51" s="1007"/>
      <c r="L51" s="1007"/>
      <c r="M51" s="1007"/>
      <c r="N51" s="1007"/>
      <c r="O51" s="1007"/>
      <c r="P51" s="1007"/>
      <c r="Q51" s="1007"/>
      <c r="R51" s="1007"/>
      <c r="S51" s="1007"/>
      <c r="T51" s="1007"/>
      <c r="U51" s="1007"/>
      <c r="V51" s="1007"/>
      <c r="W51" s="1007"/>
      <c r="X51" s="1007"/>
      <c r="Y51" s="1007"/>
      <c r="Z51" s="1007"/>
      <c r="AA51" s="1007"/>
      <c r="AB51" s="1007"/>
      <c r="AC51" s="1007"/>
      <c r="AD51" s="1007"/>
      <c r="AE51" s="1007"/>
      <c r="AF51" s="1007"/>
      <c r="AG51" s="1007"/>
      <c r="AH51" s="1007"/>
      <c r="AI51" s="1007"/>
      <c r="AJ51" s="1007"/>
      <c r="AK51" s="1007"/>
      <c r="AL51" s="1007"/>
      <c r="AM51" s="1007"/>
      <c r="AN51" s="1007"/>
      <c r="AP51" s="402"/>
    </row>
    <row r="53" spans="2:42" x14ac:dyDescent="0.15">
      <c r="B53" s="410" t="s">
        <v>433</v>
      </c>
    </row>
    <row r="54" spans="2:42" x14ac:dyDescent="0.15">
      <c r="B54" s="410" t="s">
        <v>434</v>
      </c>
    </row>
    <row r="55" spans="2:42" x14ac:dyDescent="0.15">
      <c r="B55" s="410" t="s">
        <v>435</v>
      </c>
    </row>
    <row r="56" spans="2:42" x14ac:dyDescent="0.15">
      <c r="B56" s="410" t="s">
        <v>436</v>
      </c>
    </row>
    <row r="57" spans="2:42" x14ac:dyDescent="0.15">
      <c r="B57" s="410" t="s">
        <v>437</v>
      </c>
    </row>
    <row r="58" spans="2:42" x14ac:dyDescent="0.15">
      <c r="B58" s="410" t="s">
        <v>438</v>
      </c>
    </row>
    <row r="59" spans="2:42" x14ac:dyDescent="0.15">
      <c r="B59" s="410" t="s">
        <v>439</v>
      </c>
    </row>
    <row r="60" spans="2:42" x14ac:dyDescent="0.15">
      <c r="B60" s="410" t="s">
        <v>440</v>
      </c>
    </row>
    <row r="61" spans="2:42" x14ac:dyDescent="0.15">
      <c r="B61" s="410" t="s">
        <v>441</v>
      </c>
    </row>
    <row r="62" spans="2:42" x14ac:dyDescent="0.15">
      <c r="B62" s="410" t="s">
        <v>442</v>
      </c>
    </row>
    <row r="63" spans="2:42" x14ac:dyDescent="0.15">
      <c r="B63" s="410" t="s">
        <v>443</v>
      </c>
    </row>
  </sheetData>
  <mergeCells count="166">
    <mergeCell ref="V8:X8"/>
    <mergeCell ref="Y8:AN8"/>
    <mergeCell ref="Y9:AN9"/>
    <mergeCell ref="V10:X10"/>
    <mergeCell ref="Y10:AN10"/>
    <mergeCell ref="Y11:AN11"/>
    <mergeCell ref="AB3:AF3"/>
    <mergeCell ref="AG3:AN3"/>
    <mergeCell ref="B5:AN5"/>
    <mergeCell ref="AF6:AG6"/>
    <mergeCell ref="AI6:AJ6"/>
    <mergeCell ref="AL6:AM6"/>
    <mergeCell ref="N13:O13"/>
    <mergeCell ref="AB13:AI13"/>
    <mergeCell ref="AJ13:AN13"/>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E39:AI39"/>
    <mergeCell ref="E41:N41"/>
    <mergeCell ref="Z42:AA42"/>
    <mergeCell ref="AC42:AD42"/>
    <mergeCell ref="AE42:AI42"/>
    <mergeCell ref="E44:N44"/>
    <mergeCell ref="O44:P44"/>
    <mergeCell ref="Q44:U44"/>
    <mergeCell ref="W44:X44"/>
    <mergeCell ref="Z44:AA44"/>
    <mergeCell ref="AC44:AD44"/>
    <mergeCell ref="AE44:AI44"/>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J42:AN42"/>
    <mergeCell ref="O41:P41"/>
    <mergeCell ref="Q41:U41"/>
    <mergeCell ref="W41:X41"/>
    <mergeCell ref="Z41:AA41"/>
    <mergeCell ref="AC41:AD41"/>
    <mergeCell ref="AE41:AI41"/>
    <mergeCell ref="AE43:AI43"/>
    <mergeCell ref="AJ43:AN43"/>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xr:uid="{2F3C6C37-7B2D-4D1B-998C-39E3F8DF1674}">
      <formula1>"□,■"</formula1>
    </dataValidation>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xr:uid="{B68005D4-7E2B-48C7-8288-CF14F08295B4}">
      <formula1>"○"</formula1>
    </dataValidation>
  </dataValidation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FF7E-6E89-4070-9E7B-A45FCE5110F2}">
  <sheetPr>
    <pageSetUpPr fitToPage="1"/>
  </sheetPr>
  <dimension ref="A1:AH42"/>
  <sheetViews>
    <sheetView view="pageBreakPreview" zoomScale="85" zoomScaleNormal="100" zoomScaleSheetLayoutView="85" workbookViewId="0">
      <selection activeCell="Q2" sqref="Q2:R3"/>
    </sheetView>
  </sheetViews>
  <sheetFormatPr defaultColWidth="6.625" defaultRowHeight="16.5" x14ac:dyDescent="0.4"/>
  <cols>
    <col min="1" max="34" width="2.375" style="635" customWidth="1"/>
    <col min="35" max="16384" width="6.625" style="635"/>
  </cols>
  <sheetData>
    <row r="1" spans="1:34" ht="36" customHeight="1" thickBot="1" x14ac:dyDescent="0.45">
      <c r="A1" s="643" t="s">
        <v>444</v>
      </c>
      <c r="AC1" s="635" t="s">
        <v>445</v>
      </c>
    </row>
    <row r="2" spans="1:34" ht="18" customHeight="1" x14ac:dyDescent="0.4">
      <c r="A2" s="1153" t="s">
        <v>747</v>
      </c>
      <c r="B2" s="1154"/>
      <c r="C2" s="1154"/>
      <c r="D2" s="1154"/>
      <c r="E2" s="1154"/>
      <c r="F2" s="1154"/>
      <c r="G2" s="1154"/>
      <c r="H2" s="1157" t="s">
        <v>446</v>
      </c>
      <c r="I2" s="1158"/>
      <c r="J2" s="1158"/>
      <c r="K2" s="1158"/>
      <c r="L2" s="1158"/>
      <c r="M2" s="1158"/>
      <c r="N2" s="1158"/>
      <c r="O2" s="1158"/>
      <c r="P2" s="1159"/>
      <c r="Q2" s="1163"/>
      <c r="R2" s="1164"/>
      <c r="S2" s="1157" t="s">
        <v>447</v>
      </c>
      <c r="T2" s="1158"/>
      <c r="U2" s="1158"/>
      <c r="V2" s="1158"/>
      <c r="W2" s="1158"/>
      <c r="X2" s="1158"/>
      <c r="Y2" s="1158"/>
      <c r="Z2" s="1158"/>
      <c r="AA2" s="1158"/>
      <c r="AB2" s="1158"/>
      <c r="AC2" s="1159"/>
      <c r="AD2" s="1163" t="s">
        <v>448</v>
      </c>
      <c r="AE2" s="1170"/>
      <c r="AF2" s="1164"/>
      <c r="AG2" s="1163"/>
      <c r="AH2" s="1167"/>
    </row>
    <row r="3" spans="1:34" ht="18" customHeight="1" thickBot="1" x14ac:dyDescent="0.45">
      <c r="A3" s="1155"/>
      <c r="B3" s="1156"/>
      <c r="C3" s="1156"/>
      <c r="D3" s="1156"/>
      <c r="E3" s="1156"/>
      <c r="F3" s="1156"/>
      <c r="G3" s="1156"/>
      <c r="H3" s="1160"/>
      <c r="I3" s="1161"/>
      <c r="J3" s="1161"/>
      <c r="K3" s="1161"/>
      <c r="L3" s="1161"/>
      <c r="M3" s="1161"/>
      <c r="N3" s="1161"/>
      <c r="O3" s="1161"/>
      <c r="P3" s="1162"/>
      <c r="Q3" s="1165"/>
      <c r="R3" s="1166"/>
      <c r="S3" s="1160"/>
      <c r="T3" s="1161"/>
      <c r="U3" s="1161"/>
      <c r="V3" s="1161"/>
      <c r="W3" s="1161"/>
      <c r="X3" s="1161"/>
      <c r="Y3" s="1161"/>
      <c r="Z3" s="1161"/>
      <c r="AA3" s="1161"/>
      <c r="AB3" s="1161"/>
      <c r="AC3" s="1162"/>
      <c r="AD3" s="1168" t="s">
        <v>449</v>
      </c>
      <c r="AE3" s="1171"/>
      <c r="AF3" s="1172"/>
      <c r="AG3" s="1168"/>
      <c r="AH3" s="1169"/>
    </row>
    <row r="4" spans="1:34" ht="16.350000000000001" customHeight="1" x14ac:dyDescent="0.4">
      <c r="A4" s="1085" t="s">
        <v>450</v>
      </c>
      <c r="B4" s="1086"/>
      <c r="C4" s="1089" t="s">
        <v>257</v>
      </c>
      <c r="D4" s="1090"/>
      <c r="E4" s="1090"/>
      <c r="F4" s="1090"/>
      <c r="G4" s="1091"/>
      <c r="H4" s="1093"/>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5"/>
    </row>
    <row r="5" spans="1:34" ht="27.95" customHeight="1" x14ac:dyDescent="0.4">
      <c r="A5" s="1087"/>
      <c r="B5" s="1088"/>
      <c r="C5" s="1092" t="s">
        <v>451</v>
      </c>
      <c r="D5" s="1092"/>
      <c r="E5" s="1092"/>
      <c r="F5" s="1092"/>
      <c r="G5" s="1092"/>
      <c r="H5" s="1096"/>
      <c r="I5" s="1096"/>
      <c r="J5" s="1096"/>
      <c r="K5" s="1096"/>
      <c r="L5" s="1096"/>
      <c r="M5" s="1096"/>
      <c r="N5" s="1096"/>
      <c r="O5" s="1096"/>
      <c r="P5" s="1096"/>
      <c r="Q5" s="1096"/>
      <c r="R5" s="1096"/>
      <c r="S5" s="1096"/>
      <c r="T5" s="1096"/>
      <c r="U5" s="1096"/>
      <c r="V5" s="1096"/>
      <c r="W5" s="1096"/>
      <c r="X5" s="1096"/>
      <c r="Y5" s="1096"/>
      <c r="Z5" s="1096"/>
      <c r="AA5" s="1096"/>
      <c r="AB5" s="1096"/>
      <c r="AC5" s="1096"/>
      <c r="AD5" s="1096"/>
      <c r="AE5" s="1096"/>
      <c r="AF5" s="1096"/>
      <c r="AG5" s="1096"/>
      <c r="AH5" s="1097"/>
    </row>
    <row r="6" spans="1:34" ht="15.75" customHeight="1" x14ac:dyDescent="0.4">
      <c r="A6" s="1087"/>
      <c r="B6" s="1088"/>
      <c r="C6" s="1092" t="s">
        <v>251</v>
      </c>
      <c r="D6" s="1092"/>
      <c r="E6" s="1092"/>
      <c r="F6" s="1092"/>
      <c r="G6" s="1092"/>
      <c r="H6" s="765" t="s">
        <v>260</v>
      </c>
      <c r="I6" s="766"/>
      <c r="J6" s="766"/>
      <c r="K6" s="766"/>
      <c r="L6" s="767"/>
      <c r="M6" s="767"/>
      <c r="N6" s="611" t="s">
        <v>261</v>
      </c>
      <c r="O6" s="767"/>
      <c r="P6" s="767"/>
      <c r="Q6" s="293" t="s">
        <v>231</v>
      </c>
      <c r="R6" s="766"/>
      <c r="S6" s="766"/>
      <c r="T6" s="766"/>
      <c r="U6" s="766"/>
      <c r="V6" s="766"/>
      <c r="W6" s="766"/>
      <c r="X6" s="766"/>
      <c r="Y6" s="766"/>
      <c r="Z6" s="766"/>
      <c r="AA6" s="766"/>
      <c r="AB6" s="766"/>
      <c r="AC6" s="766"/>
      <c r="AD6" s="766"/>
      <c r="AE6" s="766"/>
      <c r="AF6" s="766"/>
      <c r="AG6" s="766"/>
      <c r="AH6" s="823"/>
    </row>
    <row r="7" spans="1:34" ht="15.75" customHeight="1" x14ac:dyDescent="0.4">
      <c r="A7" s="1087"/>
      <c r="B7" s="1088"/>
      <c r="C7" s="1092"/>
      <c r="D7" s="1092"/>
      <c r="E7" s="1092"/>
      <c r="F7" s="1092"/>
      <c r="G7" s="1092"/>
      <c r="H7" s="816"/>
      <c r="I7" s="824"/>
      <c r="J7" s="824"/>
      <c r="K7" s="824"/>
      <c r="L7" s="330" t="s">
        <v>262</v>
      </c>
      <c r="M7" s="330" t="s">
        <v>263</v>
      </c>
      <c r="N7" s="824"/>
      <c r="O7" s="824"/>
      <c r="P7" s="824"/>
      <c r="Q7" s="824"/>
      <c r="R7" s="824"/>
      <c r="S7" s="824"/>
      <c r="T7" s="824"/>
      <c r="U7" s="824"/>
      <c r="V7" s="330" t="s">
        <v>264</v>
      </c>
      <c r="W7" s="330" t="s">
        <v>265</v>
      </c>
      <c r="X7" s="824"/>
      <c r="Y7" s="824"/>
      <c r="Z7" s="824"/>
      <c r="AA7" s="824"/>
      <c r="AB7" s="824"/>
      <c r="AC7" s="824"/>
      <c r="AD7" s="824"/>
      <c r="AE7" s="824"/>
      <c r="AF7" s="824"/>
      <c r="AG7" s="824"/>
      <c r="AH7" s="825"/>
    </row>
    <row r="8" spans="1:34" ht="15.75" customHeight="1" x14ac:dyDescent="0.4">
      <c r="A8" s="1087"/>
      <c r="B8" s="1088"/>
      <c r="C8" s="1092"/>
      <c r="D8" s="1092"/>
      <c r="E8" s="1092"/>
      <c r="F8" s="1092"/>
      <c r="G8" s="1092"/>
      <c r="H8" s="816"/>
      <c r="I8" s="824"/>
      <c r="J8" s="824"/>
      <c r="K8" s="824"/>
      <c r="L8" s="330" t="s">
        <v>266</v>
      </c>
      <c r="M8" s="330" t="s">
        <v>267</v>
      </c>
      <c r="N8" s="824"/>
      <c r="O8" s="824"/>
      <c r="P8" s="824"/>
      <c r="Q8" s="824"/>
      <c r="R8" s="824"/>
      <c r="S8" s="824"/>
      <c r="T8" s="824"/>
      <c r="U8" s="824"/>
      <c r="V8" s="330" t="s">
        <v>268</v>
      </c>
      <c r="W8" s="330" t="s">
        <v>269</v>
      </c>
      <c r="X8" s="824"/>
      <c r="Y8" s="824"/>
      <c r="Z8" s="824"/>
      <c r="AA8" s="824"/>
      <c r="AB8" s="824"/>
      <c r="AC8" s="824"/>
      <c r="AD8" s="824"/>
      <c r="AE8" s="824"/>
      <c r="AF8" s="824"/>
      <c r="AG8" s="824"/>
      <c r="AH8" s="825"/>
    </row>
    <row r="9" spans="1:34" ht="18.95" customHeight="1" x14ac:dyDescent="0.4">
      <c r="A9" s="1087"/>
      <c r="B9" s="1088"/>
      <c r="C9" s="1092"/>
      <c r="D9" s="1092"/>
      <c r="E9" s="1092"/>
      <c r="F9" s="1092"/>
      <c r="G9" s="1092"/>
      <c r="H9" s="826"/>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8"/>
    </row>
    <row r="10" spans="1:34" ht="16.350000000000001" customHeight="1" x14ac:dyDescent="0.4">
      <c r="A10" s="1087"/>
      <c r="B10" s="1088"/>
      <c r="C10" s="1092" t="s">
        <v>452</v>
      </c>
      <c r="D10" s="1092"/>
      <c r="E10" s="1092"/>
      <c r="F10" s="1092"/>
      <c r="G10" s="1092"/>
      <c r="H10" s="1082" t="s">
        <v>271</v>
      </c>
      <c r="I10" s="1083"/>
      <c r="J10" s="1084"/>
      <c r="K10" s="411"/>
      <c r="L10" s="301"/>
      <c r="M10" s="301"/>
      <c r="N10" s="301"/>
      <c r="O10" s="301"/>
      <c r="P10" s="301"/>
      <c r="Q10" s="301" t="s">
        <v>453</v>
      </c>
      <c r="R10" s="301"/>
      <c r="S10" s="301"/>
      <c r="T10" s="301"/>
      <c r="U10" s="412"/>
      <c r="V10" s="1082" t="s">
        <v>273</v>
      </c>
      <c r="W10" s="1083"/>
      <c r="X10" s="1084"/>
      <c r="Y10" s="804"/>
      <c r="Z10" s="805"/>
      <c r="AA10" s="805"/>
      <c r="AB10" s="805"/>
      <c r="AC10" s="805"/>
      <c r="AD10" s="805"/>
      <c r="AE10" s="805"/>
      <c r="AF10" s="805"/>
      <c r="AG10" s="805"/>
      <c r="AH10" s="882"/>
    </row>
    <row r="11" spans="1:34" ht="16.350000000000001" customHeight="1" x14ac:dyDescent="0.4">
      <c r="A11" s="1087"/>
      <c r="B11" s="1088"/>
      <c r="C11" s="1092"/>
      <c r="D11" s="1092"/>
      <c r="E11" s="1092"/>
      <c r="F11" s="1092"/>
      <c r="G11" s="1092"/>
      <c r="H11" s="1081" t="s">
        <v>274</v>
      </c>
      <c r="I11" s="1081"/>
      <c r="J11" s="1081"/>
      <c r="K11" s="804"/>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82"/>
    </row>
    <row r="12" spans="1:34" ht="16.350000000000001" customHeight="1" x14ac:dyDescent="0.4">
      <c r="A12" s="1087" t="s">
        <v>454</v>
      </c>
      <c r="B12" s="1088"/>
      <c r="C12" s="1092" t="s">
        <v>257</v>
      </c>
      <c r="D12" s="1092"/>
      <c r="E12" s="1092"/>
      <c r="F12" s="1092"/>
      <c r="G12" s="1092"/>
      <c r="H12" s="1130"/>
      <c r="I12" s="1130"/>
      <c r="J12" s="1130"/>
      <c r="K12" s="1130"/>
      <c r="L12" s="1130"/>
      <c r="M12" s="1130"/>
      <c r="N12" s="1130"/>
      <c r="O12" s="1130"/>
      <c r="P12" s="1092" t="s">
        <v>323</v>
      </c>
      <c r="Q12" s="1092"/>
      <c r="R12" s="1092"/>
      <c r="S12" s="765" t="s">
        <v>260</v>
      </c>
      <c r="T12" s="766"/>
      <c r="U12" s="766"/>
      <c r="V12" s="766"/>
      <c r="W12" s="767"/>
      <c r="X12" s="767"/>
      <c r="Y12" s="611" t="s">
        <v>261</v>
      </c>
      <c r="Z12" s="767"/>
      <c r="AA12" s="767"/>
      <c r="AB12" s="293" t="s">
        <v>231</v>
      </c>
      <c r="AC12" s="1098"/>
      <c r="AD12" s="1098"/>
      <c r="AE12" s="1098"/>
      <c r="AF12" s="1098"/>
      <c r="AG12" s="1098"/>
      <c r="AH12" s="1099"/>
    </row>
    <row r="13" spans="1:34" ht="16.350000000000001" customHeight="1" x14ac:dyDescent="0.4">
      <c r="A13" s="1087"/>
      <c r="B13" s="1088"/>
      <c r="C13" s="1092" t="s">
        <v>455</v>
      </c>
      <c r="D13" s="1092"/>
      <c r="E13" s="1092"/>
      <c r="F13" s="1092"/>
      <c r="G13" s="1092"/>
      <c r="H13" s="1130"/>
      <c r="I13" s="1130"/>
      <c r="J13" s="1130"/>
      <c r="K13" s="1130"/>
      <c r="L13" s="1130"/>
      <c r="M13" s="1130"/>
      <c r="N13" s="1130"/>
      <c r="O13" s="1130"/>
      <c r="P13" s="1092"/>
      <c r="Q13" s="1092"/>
      <c r="R13" s="1092"/>
      <c r="S13" s="1100"/>
      <c r="T13" s="1101"/>
      <c r="U13" s="1101"/>
      <c r="V13" s="1101"/>
      <c r="W13" s="1101"/>
      <c r="X13" s="1101"/>
      <c r="Y13" s="1101"/>
      <c r="Z13" s="1101"/>
      <c r="AA13" s="1101"/>
      <c r="AB13" s="1101"/>
      <c r="AC13" s="1101"/>
      <c r="AD13" s="1101"/>
      <c r="AE13" s="1101"/>
      <c r="AF13" s="1101"/>
      <c r="AG13" s="1101"/>
      <c r="AH13" s="1102"/>
    </row>
    <row r="14" spans="1:34" ht="16.350000000000001" customHeight="1" x14ac:dyDescent="0.4">
      <c r="A14" s="1087"/>
      <c r="B14" s="1088"/>
      <c r="C14" s="1092" t="s">
        <v>456</v>
      </c>
      <c r="D14" s="1092"/>
      <c r="E14" s="1092"/>
      <c r="F14" s="1092"/>
      <c r="G14" s="1092"/>
      <c r="H14" s="1131"/>
      <c r="I14" s="1131"/>
      <c r="J14" s="1131"/>
      <c r="K14" s="1131"/>
      <c r="L14" s="1131"/>
      <c r="M14" s="1131"/>
      <c r="N14" s="1131"/>
      <c r="O14" s="1131"/>
      <c r="P14" s="1092"/>
      <c r="Q14" s="1092"/>
      <c r="R14" s="1092"/>
      <c r="S14" s="1093"/>
      <c r="T14" s="1094"/>
      <c r="U14" s="1094"/>
      <c r="V14" s="1094"/>
      <c r="W14" s="1094"/>
      <c r="X14" s="1094"/>
      <c r="Y14" s="1094"/>
      <c r="Z14" s="1094"/>
      <c r="AA14" s="1094"/>
      <c r="AB14" s="1094"/>
      <c r="AC14" s="1094"/>
      <c r="AD14" s="1094"/>
      <c r="AE14" s="1094"/>
      <c r="AF14" s="1094"/>
      <c r="AG14" s="1094"/>
      <c r="AH14" s="1095"/>
    </row>
    <row r="15" spans="1:34" ht="16.350000000000001" customHeight="1" x14ac:dyDescent="0.4">
      <c r="A15" s="1087"/>
      <c r="B15" s="1088"/>
      <c r="C15" s="1117" t="s">
        <v>457</v>
      </c>
      <c r="D15" s="1118"/>
      <c r="E15" s="1118"/>
      <c r="F15" s="1118"/>
      <c r="G15" s="1118"/>
      <c r="H15" s="1118"/>
      <c r="I15" s="1118"/>
      <c r="J15" s="1118"/>
      <c r="K15" s="1118"/>
      <c r="L15" s="1118"/>
      <c r="M15" s="1118"/>
      <c r="N15" s="1118"/>
      <c r="O15" s="1118"/>
      <c r="P15" s="1118"/>
      <c r="Q15" s="1118"/>
      <c r="R15" s="1119"/>
      <c r="S15" s="1120"/>
      <c r="T15" s="1121"/>
      <c r="U15" s="1121"/>
      <c r="V15" s="1121"/>
      <c r="W15" s="1121"/>
      <c r="X15" s="1121"/>
      <c r="Y15" s="1121"/>
      <c r="Z15" s="1121"/>
      <c r="AA15" s="1121"/>
      <c r="AB15" s="1121"/>
      <c r="AC15" s="1121"/>
      <c r="AD15" s="1121"/>
      <c r="AE15" s="1121"/>
      <c r="AF15" s="1121"/>
      <c r="AG15" s="1121"/>
      <c r="AH15" s="1122"/>
    </row>
    <row r="16" spans="1:34" ht="15.6" customHeight="1" x14ac:dyDescent="0.4">
      <c r="A16" s="1087"/>
      <c r="B16" s="1088"/>
      <c r="C16" s="1107" t="s">
        <v>458</v>
      </c>
      <c r="D16" s="1108"/>
      <c r="E16" s="1108"/>
      <c r="F16" s="1108"/>
      <c r="G16" s="1108"/>
      <c r="H16" s="1108"/>
      <c r="I16" s="1108"/>
      <c r="J16" s="1109"/>
      <c r="K16" s="1120" t="s">
        <v>253</v>
      </c>
      <c r="L16" s="1121"/>
      <c r="M16" s="1121"/>
      <c r="N16" s="1121"/>
      <c r="O16" s="1121"/>
      <c r="P16" s="1121"/>
      <c r="Q16" s="1121"/>
      <c r="R16" s="1123"/>
      <c r="S16" s="1116"/>
      <c r="T16" s="1096"/>
      <c r="U16" s="1096"/>
      <c r="V16" s="1096"/>
      <c r="W16" s="1096"/>
      <c r="X16" s="1096"/>
      <c r="Y16" s="1096"/>
      <c r="Z16" s="1096"/>
      <c r="AA16" s="1096"/>
      <c r="AB16" s="1096"/>
      <c r="AC16" s="1096"/>
      <c r="AD16" s="1096"/>
      <c r="AE16" s="1096"/>
      <c r="AF16" s="1096"/>
      <c r="AG16" s="1096"/>
      <c r="AH16" s="1097"/>
    </row>
    <row r="17" spans="1:34" ht="14.45" customHeight="1" x14ac:dyDescent="0.4">
      <c r="A17" s="1087"/>
      <c r="B17" s="1088"/>
      <c r="C17" s="1110"/>
      <c r="D17" s="1111"/>
      <c r="E17" s="1111"/>
      <c r="F17" s="1111"/>
      <c r="G17" s="1111"/>
      <c r="H17" s="1111"/>
      <c r="I17" s="1111"/>
      <c r="J17" s="1112"/>
      <c r="K17" s="1124" t="s">
        <v>459</v>
      </c>
      <c r="L17" s="1125"/>
      <c r="M17" s="1125"/>
      <c r="N17" s="1125"/>
      <c r="O17" s="1125"/>
      <c r="P17" s="1125"/>
      <c r="Q17" s="1125"/>
      <c r="R17" s="1126"/>
      <c r="S17" s="1103"/>
      <c r="T17" s="1103"/>
      <c r="U17" s="1103"/>
      <c r="V17" s="1103"/>
      <c r="W17" s="1103"/>
      <c r="X17" s="1103"/>
      <c r="Y17" s="1103"/>
      <c r="Z17" s="1103"/>
      <c r="AA17" s="1103"/>
      <c r="AB17" s="1103"/>
      <c r="AC17" s="1103"/>
      <c r="AD17" s="1103"/>
      <c r="AE17" s="1103"/>
      <c r="AF17" s="1103"/>
      <c r="AG17" s="1103"/>
      <c r="AH17" s="1104"/>
    </row>
    <row r="18" spans="1:34" ht="14.25" customHeight="1" x14ac:dyDescent="0.4">
      <c r="A18" s="1087"/>
      <c r="B18" s="1088"/>
      <c r="C18" s="1113"/>
      <c r="D18" s="1114"/>
      <c r="E18" s="1114"/>
      <c r="F18" s="1114"/>
      <c r="G18" s="1114"/>
      <c r="H18" s="1114"/>
      <c r="I18" s="1114"/>
      <c r="J18" s="1115"/>
      <c r="K18" s="1127"/>
      <c r="L18" s="1128"/>
      <c r="M18" s="1128"/>
      <c r="N18" s="1128"/>
      <c r="O18" s="1128"/>
      <c r="P18" s="1128"/>
      <c r="Q18" s="1128"/>
      <c r="R18" s="1129"/>
      <c r="S18" s="1105"/>
      <c r="T18" s="1105"/>
      <c r="U18" s="1105"/>
      <c r="V18" s="1105"/>
      <c r="W18" s="1105"/>
      <c r="X18" s="1105"/>
      <c r="Y18" s="1105"/>
      <c r="Z18" s="1105"/>
      <c r="AA18" s="1105"/>
      <c r="AB18" s="1105"/>
      <c r="AC18" s="1105"/>
      <c r="AD18" s="1105"/>
      <c r="AE18" s="1105"/>
      <c r="AF18" s="1105"/>
      <c r="AG18" s="1105"/>
      <c r="AH18" s="1106"/>
    </row>
    <row r="19" spans="1:34" ht="15.6" customHeight="1" x14ac:dyDescent="0.4">
      <c r="A19" s="1176" t="s">
        <v>460</v>
      </c>
      <c r="B19" s="1177"/>
      <c r="C19" s="1177"/>
      <c r="D19" s="1177"/>
      <c r="E19" s="1177"/>
      <c r="F19" s="1177"/>
      <c r="G19" s="1177"/>
      <c r="H19" s="1177"/>
      <c r="I19" s="1177"/>
      <c r="J19" s="1177"/>
      <c r="K19" s="1177"/>
      <c r="L19" s="1177"/>
      <c r="M19" s="1177"/>
      <c r="N19" s="1177"/>
      <c r="O19" s="1177"/>
      <c r="P19" s="1177"/>
      <c r="Q19" s="1177"/>
      <c r="R19" s="1177"/>
      <c r="S19" s="1177"/>
      <c r="T19" s="1177"/>
      <c r="U19" s="1177"/>
      <c r="V19" s="1177"/>
      <c r="W19" s="1177"/>
      <c r="X19" s="1177"/>
      <c r="Y19" s="1177"/>
      <c r="Z19" s="1177"/>
      <c r="AA19" s="1177"/>
      <c r="AB19" s="1177"/>
      <c r="AC19" s="1177"/>
      <c r="AD19" s="1177"/>
      <c r="AE19" s="1177"/>
      <c r="AF19" s="1177"/>
      <c r="AG19" s="1177"/>
      <c r="AH19" s="1178"/>
    </row>
    <row r="20" spans="1:34" ht="16.350000000000001" customHeight="1" x14ac:dyDescent="0.4">
      <c r="A20" s="1186" t="s">
        <v>461</v>
      </c>
      <c r="B20" s="1098"/>
      <c r="C20" s="1098"/>
      <c r="D20" s="1098"/>
      <c r="E20" s="1098"/>
      <c r="F20" s="1098"/>
      <c r="G20" s="1098"/>
      <c r="H20" s="1098"/>
      <c r="I20" s="1098"/>
      <c r="J20" s="1180"/>
      <c r="K20" s="1120" t="s">
        <v>462</v>
      </c>
      <c r="L20" s="1121"/>
      <c r="M20" s="1121"/>
      <c r="N20" s="1121"/>
      <c r="O20" s="1121"/>
      <c r="P20" s="1121"/>
      <c r="Q20" s="1121"/>
      <c r="R20" s="1121"/>
      <c r="S20" s="1121"/>
      <c r="T20" s="1121"/>
      <c r="U20" s="1121"/>
      <c r="V20" s="1121"/>
      <c r="W20" s="1121"/>
      <c r="X20" s="1121"/>
      <c r="Y20" s="1121"/>
      <c r="Z20" s="1123"/>
      <c r="AA20" s="639"/>
      <c r="AB20" s="639"/>
      <c r="AC20" s="639"/>
      <c r="AD20" s="639"/>
      <c r="AE20" s="639"/>
      <c r="AF20" s="639"/>
      <c r="AG20" s="639"/>
      <c r="AH20" s="660"/>
    </row>
    <row r="21" spans="1:34" ht="16.350000000000001" customHeight="1" x14ac:dyDescent="0.4">
      <c r="A21" s="1173"/>
      <c r="B21" s="1174"/>
      <c r="C21" s="1174"/>
      <c r="D21" s="1174"/>
      <c r="E21" s="1174"/>
      <c r="F21" s="1174"/>
      <c r="G21" s="1174"/>
      <c r="H21" s="1174"/>
      <c r="I21" s="1174"/>
      <c r="J21" s="1187"/>
      <c r="K21" s="1120" t="s">
        <v>463</v>
      </c>
      <c r="L21" s="1121"/>
      <c r="M21" s="1121"/>
      <c r="N21" s="1121"/>
      <c r="O21" s="1121"/>
      <c r="P21" s="1121"/>
      <c r="Q21" s="1121"/>
      <c r="R21" s="1123"/>
      <c r="S21" s="1092" t="s">
        <v>464</v>
      </c>
      <c r="T21" s="1092"/>
      <c r="U21" s="1092"/>
      <c r="V21" s="1092"/>
      <c r="W21" s="1092"/>
      <c r="X21" s="1092"/>
      <c r="Y21" s="1092"/>
      <c r="Z21" s="1092"/>
      <c r="AA21" s="659"/>
      <c r="AB21" s="659"/>
      <c r="AC21" s="659"/>
      <c r="AD21" s="659"/>
      <c r="AE21" s="639"/>
      <c r="AF21" s="639"/>
      <c r="AG21" s="639"/>
      <c r="AH21" s="658"/>
    </row>
    <row r="22" spans="1:34" ht="16.350000000000001" customHeight="1" x14ac:dyDescent="0.4">
      <c r="A22" s="1173"/>
      <c r="B22" s="1174"/>
      <c r="C22" s="1120" t="s">
        <v>465</v>
      </c>
      <c r="D22" s="1121"/>
      <c r="E22" s="1121"/>
      <c r="F22" s="1121"/>
      <c r="G22" s="1121"/>
      <c r="H22" s="1121"/>
      <c r="I22" s="1121"/>
      <c r="J22" s="1123"/>
      <c r="K22" s="1120"/>
      <c r="L22" s="1121"/>
      <c r="M22" s="1121"/>
      <c r="N22" s="1121"/>
      <c r="O22" s="1121"/>
      <c r="P22" s="1121"/>
      <c r="Q22" s="1121"/>
      <c r="R22" s="1123"/>
      <c r="S22" s="1120"/>
      <c r="T22" s="1121"/>
      <c r="U22" s="1121"/>
      <c r="V22" s="1121"/>
      <c r="W22" s="1121"/>
      <c r="X22" s="1121"/>
      <c r="Y22" s="1121"/>
      <c r="Z22" s="1123"/>
      <c r="AA22" s="639"/>
      <c r="AB22" s="639"/>
      <c r="AC22" s="639"/>
      <c r="AD22" s="639"/>
      <c r="AE22" s="639"/>
      <c r="AF22" s="639"/>
      <c r="AG22" s="639"/>
      <c r="AH22" s="658"/>
    </row>
    <row r="23" spans="1:34" ht="16.350000000000001" customHeight="1" x14ac:dyDescent="0.4">
      <c r="A23" s="1173"/>
      <c r="B23" s="1174"/>
      <c r="C23" s="1179" t="s">
        <v>466</v>
      </c>
      <c r="D23" s="1098"/>
      <c r="E23" s="1098"/>
      <c r="F23" s="1098"/>
      <c r="G23" s="1098"/>
      <c r="H23" s="1098"/>
      <c r="I23" s="1098"/>
      <c r="J23" s="1180"/>
      <c r="K23" s="1179"/>
      <c r="L23" s="1098"/>
      <c r="M23" s="1098"/>
      <c r="N23" s="1098"/>
      <c r="O23" s="1098"/>
      <c r="P23" s="1098"/>
      <c r="Q23" s="1098"/>
      <c r="R23" s="1180"/>
      <c r="S23" s="1179"/>
      <c r="T23" s="1098"/>
      <c r="U23" s="1098"/>
      <c r="V23" s="1098"/>
      <c r="W23" s="1098"/>
      <c r="X23" s="1098"/>
      <c r="Y23" s="1098"/>
      <c r="Z23" s="1180"/>
      <c r="AA23" s="639"/>
      <c r="AB23" s="639"/>
      <c r="AC23" s="639"/>
      <c r="AD23" s="639"/>
      <c r="AE23" s="639"/>
      <c r="AF23" s="639"/>
      <c r="AG23" s="639"/>
      <c r="AH23" s="658"/>
    </row>
    <row r="24" spans="1:34" ht="16.350000000000001" customHeight="1" x14ac:dyDescent="0.4">
      <c r="A24" s="1175"/>
      <c r="B24" s="1090"/>
      <c r="C24" s="1120" t="s">
        <v>467</v>
      </c>
      <c r="D24" s="1121"/>
      <c r="E24" s="1121"/>
      <c r="F24" s="1121"/>
      <c r="G24" s="1121"/>
      <c r="H24" s="1121"/>
      <c r="I24" s="1121"/>
      <c r="J24" s="1123"/>
      <c r="K24" s="1120"/>
      <c r="L24" s="1121"/>
      <c r="M24" s="1121"/>
      <c r="N24" s="1121"/>
      <c r="O24" s="1121"/>
      <c r="P24" s="1121"/>
      <c r="Q24" s="1121"/>
      <c r="R24" s="1121"/>
      <c r="S24" s="1121"/>
      <c r="T24" s="1121"/>
      <c r="U24" s="1121"/>
      <c r="V24" s="1121"/>
      <c r="W24" s="1121"/>
      <c r="X24" s="1121"/>
      <c r="Y24" s="1121"/>
      <c r="Z24" s="1123"/>
      <c r="AA24" s="639"/>
      <c r="AB24" s="639"/>
      <c r="AC24" s="639"/>
      <c r="AD24" s="639"/>
      <c r="AE24" s="639"/>
      <c r="AF24" s="639"/>
      <c r="AG24" s="639"/>
      <c r="AH24" s="658"/>
    </row>
    <row r="25" spans="1:34" ht="16.350000000000001" customHeight="1" x14ac:dyDescent="0.4">
      <c r="A25" s="1175" t="s">
        <v>468</v>
      </c>
      <c r="B25" s="1090"/>
      <c r="C25" s="1090"/>
      <c r="D25" s="1090"/>
      <c r="E25" s="1090"/>
      <c r="F25" s="1090"/>
      <c r="G25" s="1090"/>
      <c r="H25" s="1090"/>
      <c r="I25" s="1090"/>
      <c r="J25" s="1091"/>
      <c r="K25" s="1181"/>
      <c r="L25" s="1181"/>
      <c r="M25" s="1181"/>
      <c r="N25" s="1181"/>
      <c r="O25" s="1181"/>
      <c r="P25" s="1181"/>
      <c r="Q25" s="1181"/>
      <c r="R25" s="1181"/>
      <c r="S25" s="639"/>
      <c r="T25" s="639"/>
      <c r="U25" s="639"/>
      <c r="V25" s="639"/>
      <c r="W25" s="639"/>
      <c r="X25" s="639"/>
      <c r="Y25" s="639"/>
      <c r="Z25" s="639"/>
      <c r="AA25" s="639"/>
      <c r="AB25" s="639"/>
      <c r="AC25" s="639"/>
      <c r="AD25" s="639"/>
      <c r="AE25" s="639"/>
      <c r="AF25" s="639"/>
      <c r="AG25" s="657"/>
      <c r="AH25" s="656"/>
    </row>
    <row r="26" spans="1:34" ht="15.6" customHeight="1" x14ac:dyDescent="0.4">
      <c r="A26" s="1191" t="s">
        <v>746</v>
      </c>
      <c r="B26" s="1125"/>
      <c r="C26" s="1125"/>
      <c r="D26" s="1125"/>
      <c r="E26" s="1125"/>
      <c r="F26" s="1125"/>
      <c r="G26" s="1126"/>
      <c r="H26" s="1120" t="s">
        <v>257</v>
      </c>
      <c r="I26" s="1121"/>
      <c r="J26" s="1123"/>
      <c r="K26" s="1188"/>
      <c r="L26" s="1189"/>
      <c r="M26" s="1189"/>
      <c r="N26" s="1189"/>
      <c r="O26" s="1189"/>
      <c r="P26" s="1189"/>
      <c r="Q26" s="1189"/>
      <c r="R26" s="1190"/>
      <c r="S26" s="1140" t="s">
        <v>323</v>
      </c>
      <c r="T26" s="1140"/>
      <c r="U26" s="765" t="s">
        <v>260</v>
      </c>
      <c r="V26" s="766"/>
      <c r="W26" s="766"/>
      <c r="X26" s="766"/>
      <c r="Y26" s="767"/>
      <c r="Z26" s="767"/>
      <c r="AA26" s="611" t="s">
        <v>261</v>
      </c>
      <c r="AB26" s="767"/>
      <c r="AC26" s="767"/>
      <c r="AD26" s="293" t="s">
        <v>231</v>
      </c>
      <c r="AE26" s="766"/>
      <c r="AF26" s="766"/>
      <c r="AG26" s="766"/>
      <c r="AH26" s="823"/>
    </row>
    <row r="27" spans="1:34" ht="15.6" customHeight="1" x14ac:dyDescent="0.4">
      <c r="A27" s="1192"/>
      <c r="B27" s="1193"/>
      <c r="C27" s="1193"/>
      <c r="D27" s="1193"/>
      <c r="E27" s="1193"/>
      <c r="F27" s="1193"/>
      <c r="G27" s="1194"/>
      <c r="H27" s="1120" t="s">
        <v>469</v>
      </c>
      <c r="I27" s="1121"/>
      <c r="J27" s="1123"/>
      <c r="K27" s="1188"/>
      <c r="L27" s="1189"/>
      <c r="M27" s="1189"/>
      <c r="N27" s="1189"/>
      <c r="O27" s="1189"/>
      <c r="P27" s="1189"/>
      <c r="Q27" s="1189"/>
      <c r="R27" s="1190"/>
      <c r="S27" s="1140"/>
      <c r="T27" s="1140"/>
      <c r="U27" s="1141"/>
      <c r="V27" s="1142"/>
      <c r="W27" s="1142"/>
      <c r="X27" s="1142"/>
      <c r="Y27" s="1142"/>
      <c r="Z27" s="1142"/>
      <c r="AA27" s="1142"/>
      <c r="AB27" s="1142"/>
      <c r="AC27" s="1142"/>
      <c r="AD27" s="1142"/>
      <c r="AE27" s="1142"/>
      <c r="AF27" s="1142"/>
      <c r="AG27" s="1142"/>
      <c r="AH27" s="1143"/>
    </row>
    <row r="28" spans="1:34" ht="15.6" customHeight="1" x14ac:dyDescent="0.4">
      <c r="A28" s="1192"/>
      <c r="B28" s="1193"/>
      <c r="C28" s="1193"/>
      <c r="D28" s="1193"/>
      <c r="E28" s="1193"/>
      <c r="F28" s="1193"/>
      <c r="G28" s="1194"/>
      <c r="H28" s="1120" t="s">
        <v>257</v>
      </c>
      <c r="I28" s="1121"/>
      <c r="J28" s="1123"/>
      <c r="K28" s="1188"/>
      <c r="L28" s="1189"/>
      <c r="M28" s="1189"/>
      <c r="N28" s="1189"/>
      <c r="O28" s="1189"/>
      <c r="P28" s="1189"/>
      <c r="Q28" s="1189"/>
      <c r="R28" s="1190"/>
      <c r="S28" s="1140" t="s">
        <v>323</v>
      </c>
      <c r="T28" s="1140"/>
      <c r="U28" s="765" t="s">
        <v>260</v>
      </c>
      <c r="V28" s="766"/>
      <c r="W28" s="766"/>
      <c r="X28" s="766"/>
      <c r="Y28" s="767"/>
      <c r="Z28" s="767"/>
      <c r="AA28" s="611" t="s">
        <v>261</v>
      </c>
      <c r="AB28" s="767"/>
      <c r="AC28" s="767"/>
      <c r="AD28" s="293" t="s">
        <v>231</v>
      </c>
      <c r="AE28" s="766"/>
      <c r="AF28" s="766"/>
      <c r="AG28" s="766"/>
      <c r="AH28" s="823"/>
    </row>
    <row r="29" spans="1:34" ht="15.6" customHeight="1" x14ac:dyDescent="0.4">
      <c r="A29" s="1195"/>
      <c r="B29" s="1128"/>
      <c r="C29" s="1128"/>
      <c r="D29" s="1128"/>
      <c r="E29" s="1128"/>
      <c r="F29" s="1128"/>
      <c r="G29" s="1129"/>
      <c r="H29" s="1120" t="s">
        <v>469</v>
      </c>
      <c r="I29" s="1121"/>
      <c r="J29" s="1123"/>
      <c r="K29" s="1188"/>
      <c r="L29" s="1189"/>
      <c r="M29" s="1189"/>
      <c r="N29" s="1189"/>
      <c r="O29" s="1189"/>
      <c r="P29" s="1189"/>
      <c r="Q29" s="1189"/>
      <c r="R29" s="1190"/>
      <c r="S29" s="1140"/>
      <c r="T29" s="1140"/>
      <c r="U29" s="1141"/>
      <c r="V29" s="1142"/>
      <c r="W29" s="1142"/>
      <c r="X29" s="1142"/>
      <c r="Y29" s="1142"/>
      <c r="Z29" s="1142"/>
      <c r="AA29" s="1142"/>
      <c r="AB29" s="1142"/>
      <c r="AC29" s="1142"/>
      <c r="AD29" s="1142"/>
      <c r="AE29" s="1142"/>
      <c r="AF29" s="1142"/>
      <c r="AG29" s="1142"/>
      <c r="AH29" s="1143"/>
    </row>
    <row r="30" spans="1:34" ht="16.350000000000001" customHeight="1" thickBot="1" x14ac:dyDescent="0.45">
      <c r="A30" s="1182" t="s">
        <v>470</v>
      </c>
      <c r="B30" s="1171"/>
      <c r="C30" s="1171"/>
      <c r="D30" s="1171"/>
      <c r="E30" s="1171"/>
      <c r="F30" s="1171"/>
      <c r="G30" s="1172"/>
      <c r="H30" s="1183" t="s">
        <v>471</v>
      </c>
      <c r="I30" s="1184"/>
      <c r="J30" s="1184"/>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row>
    <row r="31" spans="1:34" ht="26.1" customHeight="1" x14ac:dyDescent="0.4">
      <c r="A31" s="639"/>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row>
    <row r="32" spans="1:34" s="636" customFormat="1" ht="20.25" thickBot="1" x14ac:dyDescent="0.45">
      <c r="A32" s="637" t="s">
        <v>472</v>
      </c>
      <c r="B32" s="637"/>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row>
    <row r="33" spans="1:34" ht="16.350000000000001" customHeight="1" x14ac:dyDescent="0.4">
      <c r="A33" s="1144" t="s">
        <v>473</v>
      </c>
      <c r="B33" s="1145"/>
      <c r="C33" s="1134" t="s">
        <v>257</v>
      </c>
      <c r="D33" s="1135"/>
      <c r="E33" s="1135"/>
      <c r="F33" s="1135"/>
      <c r="G33" s="1136"/>
      <c r="H33" s="1137"/>
      <c r="I33" s="1138"/>
      <c r="J33" s="1138"/>
      <c r="K33" s="1138"/>
      <c r="L33" s="1138"/>
      <c r="M33" s="1138"/>
      <c r="N33" s="1138"/>
      <c r="O33" s="1138"/>
      <c r="P33" s="1138"/>
      <c r="Q33" s="1138"/>
      <c r="R33" s="1138"/>
      <c r="S33" s="1138"/>
      <c r="T33" s="1138"/>
      <c r="U33" s="1138"/>
      <c r="V33" s="1138"/>
      <c r="W33" s="1138"/>
      <c r="X33" s="1138"/>
      <c r="Y33" s="1138"/>
      <c r="Z33" s="1138"/>
      <c r="AA33" s="1138"/>
      <c r="AB33" s="1138"/>
      <c r="AC33" s="1138"/>
      <c r="AD33" s="1138"/>
      <c r="AE33" s="1138"/>
      <c r="AF33" s="1138"/>
      <c r="AG33" s="1138"/>
      <c r="AH33" s="1139"/>
    </row>
    <row r="34" spans="1:34" ht="27.95" customHeight="1" x14ac:dyDescent="0.4">
      <c r="A34" s="1087"/>
      <c r="B34" s="1088"/>
      <c r="C34" s="1092" t="s">
        <v>451</v>
      </c>
      <c r="D34" s="1092"/>
      <c r="E34" s="1092"/>
      <c r="F34" s="1092"/>
      <c r="G34" s="1092"/>
      <c r="H34" s="1116"/>
      <c r="I34" s="1096"/>
      <c r="J34" s="1096"/>
      <c r="K34" s="1096"/>
      <c r="L34" s="1096"/>
      <c r="M34" s="1096"/>
      <c r="N34" s="1096"/>
      <c r="O34" s="1096"/>
      <c r="P34" s="1096"/>
      <c r="Q34" s="1096"/>
      <c r="R34" s="1096"/>
      <c r="S34" s="1096"/>
      <c r="T34" s="1096"/>
      <c r="U34" s="1096"/>
      <c r="V34" s="1096"/>
      <c r="W34" s="1096"/>
      <c r="X34" s="1096"/>
      <c r="Y34" s="1096"/>
      <c r="Z34" s="1096"/>
      <c r="AA34" s="1096"/>
      <c r="AB34" s="1096"/>
      <c r="AC34" s="1096"/>
      <c r="AD34" s="1096"/>
      <c r="AE34" s="1096"/>
      <c r="AF34" s="1096"/>
      <c r="AG34" s="1096"/>
      <c r="AH34" s="1097"/>
    </row>
    <row r="35" spans="1:34" ht="15.75" customHeight="1" x14ac:dyDescent="0.4">
      <c r="A35" s="1087"/>
      <c r="B35" s="1088"/>
      <c r="C35" s="1092" t="s">
        <v>251</v>
      </c>
      <c r="D35" s="1092"/>
      <c r="E35" s="1092"/>
      <c r="F35" s="1092"/>
      <c r="G35" s="1092"/>
      <c r="H35" s="765" t="s">
        <v>260</v>
      </c>
      <c r="I35" s="766"/>
      <c r="J35" s="766"/>
      <c r="K35" s="766"/>
      <c r="L35" s="767"/>
      <c r="M35" s="767"/>
      <c r="N35" s="611" t="s">
        <v>261</v>
      </c>
      <c r="O35" s="767"/>
      <c r="P35" s="767"/>
      <c r="Q35" s="293" t="s">
        <v>231</v>
      </c>
      <c r="R35" s="766"/>
      <c r="S35" s="766"/>
      <c r="T35" s="766"/>
      <c r="U35" s="766"/>
      <c r="V35" s="766"/>
      <c r="W35" s="766"/>
      <c r="X35" s="766"/>
      <c r="Y35" s="766"/>
      <c r="Z35" s="766"/>
      <c r="AA35" s="766"/>
      <c r="AB35" s="766"/>
      <c r="AC35" s="766"/>
      <c r="AD35" s="766"/>
      <c r="AE35" s="766"/>
      <c r="AF35" s="766"/>
      <c r="AG35" s="766"/>
      <c r="AH35" s="823"/>
    </row>
    <row r="36" spans="1:34" ht="15.75" customHeight="1" x14ac:dyDescent="0.4">
      <c r="A36" s="1087"/>
      <c r="B36" s="1088"/>
      <c r="C36" s="1092"/>
      <c r="D36" s="1092"/>
      <c r="E36" s="1092"/>
      <c r="F36" s="1092"/>
      <c r="G36" s="1092"/>
      <c r="H36" s="816"/>
      <c r="I36" s="824"/>
      <c r="J36" s="824"/>
      <c r="K36" s="824"/>
      <c r="L36" s="330" t="s">
        <v>262</v>
      </c>
      <c r="M36" s="330" t="s">
        <v>263</v>
      </c>
      <c r="N36" s="824"/>
      <c r="O36" s="824"/>
      <c r="P36" s="824"/>
      <c r="Q36" s="824"/>
      <c r="R36" s="824"/>
      <c r="S36" s="824"/>
      <c r="T36" s="824"/>
      <c r="U36" s="824"/>
      <c r="V36" s="330" t="s">
        <v>264</v>
      </c>
      <c r="W36" s="330" t="s">
        <v>265</v>
      </c>
      <c r="X36" s="824"/>
      <c r="Y36" s="824"/>
      <c r="Z36" s="824"/>
      <c r="AA36" s="824"/>
      <c r="AB36" s="824"/>
      <c r="AC36" s="824"/>
      <c r="AD36" s="824"/>
      <c r="AE36" s="824"/>
      <c r="AF36" s="824"/>
      <c r="AG36" s="824"/>
      <c r="AH36" s="825"/>
    </row>
    <row r="37" spans="1:34" ht="15.75" customHeight="1" x14ac:dyDescent="0.4">
      <c r="A37" s="1087"/>
      <c r="B37" s="1088"/>
      <c r="C37" s="1092"/>
      <c r="D37" s="1092"/>
      <c r="E37" s="1092"/>
      <c r="F37" s="1092"/>
      <c r="G37" s="1092"/>
      <c r="H37" s="816"/>
      <c r="I37" s="824"/>
      <c r="J37" s="824"/>
      <c r="K37" s="824"/>
      <c r="L37" s="330" t="s">
        <v>266</v>
      </c>
      <c r="M37" s="330" t="s">
        <v>267</v>
      </c>
      <c r="N37" s="824"/>
      <c r="O37" s="824"/>
      <c r="P37" s="824"/>
      <c r="Q37" s="824"/>
      <c r="R37" s="824"/>
      <c r="S37" s="824"/>
      <c r="T37" s="824"/>
      <c r="U37" s="824"/>
      <c r="V37" s="330" t="s">
        <v>268</v>
      </c>
      <c r="W37" s="330" t="s">
        <v>269</v>
      </c>
      <c r="X37" s="824"/>
      <c r="Y37" s="824"/>
      <c r="Z37" s="824"/>
      <c r="AA37" s="824"/>
      <c r="AB37" s="824"/>
      <c r="AC37" s="824"/>
      <c r="AD37" s="824"/>
      <c r="AE37" s="824"/>
      <c r="AF37" s="824"/>
      <c r="AG37" s="824"/>
      <c r="AH37" s="825"/>
    </row>
    <row r="38" spans="1:34" ht="18.95" customHeight="1" x14ac:dyDescent="0.4">
      <c r="A38" s="1087"/>
      <c r="B38" s="1088"/>
      <c r="C38" s="1092"/>
      <c r="D38" s="1092"/>
      <c r="E38" s="1092"/>
      <c r="F38" s="1092"/>
      <c r="G38" s="1092"/>
      <c r="H38" s="826"/>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8"/>
    </row>
    <row r="39" spans="1:34" ht="16.350000000000001" customHeight="1" x14ac:dyDescent="0.4">
      <c r="A39" s="1087"/>
      <c r="B39" s="1088"/>
      <c r="C39" s="1092" t="s">
        <v>452</v>
      </c>
      <c r="D39" s="1092"/>
      <c r="E39" s="1092"/>
      <c r="F39" s="1092"/>
      <c r="G39" s="1092"/>
      <c r="H39" s="1082" t="s">
        <v>271</v>
      </c>
      <c r="I39" s="1083"/>
      <c r="J39" s="1084"/>
      <c r="K39" s="411"/>
      <c r="L39" s="301"/>
      <c r="M39" s="301"/>
      <c r="N39" s="301"/>
      <c r="O39" s="301"/>
      <c r="P39" s="301"/>
      <c r="Q39" s="301" t="s">
        <v>453</v>
      </c>
      <c r="R39" s="301"/>
      <c r="S39" s="301"/>
      <c r="T39" s="301"/>
      <c r="U39" s="412"/>
      <c r="V39" s="1082" t="s">
        <v>273</v>
      </c>
      <c r="W39" s="1083"/>
      <c r="X39" s="1084"/>
      <c r="Y39" s="804"/>
      <c r="Z39" s="805"/>
      <c r="AA39" s="805"/>
      <c r="AB39" s="805"/>
      <c r="AC39" s="805"/>
      <c r="AD39" s="805"/>
      <c r="AE39" s="805"/>
      <c r="AF39" s="805"/>
      <c r="AG39" s="805"/>
      <c r="AH39" s="882"/>
    </row>
    <row r="40" spans="1:34" ht="16.350000000000001" customHeight="1" thickBot="1" x14ac:dyDescent="0.45">
      <c r="A40" s="1146"/>
      <c r="B40" s="1147"/>
      <c r="C40" s="1148"/>
      <c r="D40" s="1148"/>
      <c r="E40" s="1148"/>
      <c r="F40" s="1148"/>
      <c r="G40" s="1148"/>
      <c r="H40" s="1149" t="s">
        <v>274</v>
      </c>
      <c r="I40" s="1149"/>
      <c r="J40" s="1149"/>
      <c r="K40" s="1150"/>
      <c r="L40" s="1151"/>
      <c r="M40" s="1151"/>
      <c r="N40" s="1151"/>
      <c r="O40" s="1151"/>
      <c r="P40" s="1151"/>
      <c r="Q40" s="1151"/>
      <c r="R40" s="1151"/>
      <c r="S40" s="1151"/>
      <c r="T40" s="1151"/>
      <c r="U40" s="1151"/>
      <c r="V40" s="1151"/>
      <c r="W40" s="1151"/>
      <c r="X40" s="1151"/>
      <c r="Y40" s="1151"/>
      <c r="Z40" s="1151"/>
      <c r="AA40" s="1151"/>
      <c r="AB40" s="1151"/>
      <c r="AC40" s="1151"/>
      <c r="AD40" s="1151"/>
      <c r="AE40" s="1151"/>
      <c r="AF40" s="1151"/>
      <c r="AG40" s="1151"/>
      <c r="AH40" s="1152"/>
    </row>
    <row r="41" spans="1:34" ht="14.45" customHeight="1" x14ac:dyDescent="0.4"/>
    <row r="42" spans="1:34" ht="82.5" customHeight="1" x14ac:dyDescent="0.4">
      <c r="A42" s="1133" t="s">
        <v>226</v>
      </c>
      <c r="B42" s="1133"/>
      <c r="C42" s="1132" t="s">
        <v>474</v>
      </c>
      <c r="D42" s="1132"/>
      <c r="E42" s="1132"/>
      <c r="F42" s="1132"/>
      <c r="G42" s="1132"/>
      <c r="H42" s="1132"/>
      <c r="I42" s="1132"/>
      <c r="J42" s="1132"/>
      <c r="K42" s="1132"/>
      <c r="L42" s="1132"/>
      <c r="M42" s="1132"/>
      <c r="N42" s="1132"/>
      <c r="O42" s="1132"/>
      <c r="P42" s="1132"/>
      <c r="Q42" s="1132"/>
      <c r="R42" s="1132"/>
      <c r="S42" s="1132"/>
      <c r="T42" s="1132"/>
      <c r="U42" s="1132"/>
      <c r="V42" s="1132"/>
      <c r="W42" s="1132"/>
      <c r="X42" s="1132"/>
      <c r="Y42" s="1132"/>
      <c r="Z42" s="1132"/>
      <c r="AA42" s="1132"/>
      <c r="AB42" s="1132"/>
      <c r="AC42" s="1132"/>
      <c r="AD42" s="1132"/>
      <c r="AE42" s="1132"/>
      <c r="AF42" s="1132"/>
      <c r="AG42" s="1132"/>
      <c r="AH42" s="1132"/>
    </row>
  </sheetData>
  <mergeCells count="110">
    <mergeCell ref="C22:J22"/>
    <mergeCell ref="C23:J23"/>
    <mergeCell ref="C24:J24"/>
    <mergeCell ref="A25:J25"/>
    <mergeCell ref="K21:R21"/>
    <mergeCell ref="S21:Z21"/>
    <mergeCell ref="K22:R22"/>
    <mergeCell ref="K28:R28"/>
    <mergeCell ref="K29:R29"/>
    <mergeCell ref="S26:T27"/>
    <mergeCell ref="U26:X26"/>
    <mergeCell ref="H28:J28"/>
    <mergeCell ref="H29:J29"/>
    <mergeCell ref="A26:G29"/>
    <mergeCell ref="K26:R26"/>
    <mergeCell ref="K27:R27"/>
    <mergeCell ref="A2:G3"/>
    <mergeCell ref="H2:P3"/>
    <mergeCell ref="Q2:R3"/>
    <mergeCell ref="AG2:AH2"/>
    <mergeCell ref="AG3:AH3"/>
    <mergeCell ref="AD2:AF2"/>
    <mergeCell ref="AD3:AF3"/>
    <mergeCell ref="S2:AC3"/>
    <mergeCell ref="H35:K35"/>
    <mergeCell ref="L35:M35"/>
    <mergeCell ref="O35:P35"/>
    <mergeCell ref="H26:J26"/>
    <mergeCell ref="H27:J27"/>
    <mergeCell ref="A22:B24"/>
    <mergeCell ref="A19:AH19"/>
    <mergeCell ref="S22:Z22"/>
    <mergeCell ref="K23:R23"/>
    <mergeCell ref="S23:Z23"/>
    <mergeCell ref="K25:R25"/>
    <mergeCell ref="K24:Z24"/>
    <mergeCell ref="K20:Z20"/>
    <mergeCell ref="A30:G30"/>
    <mergeCell ref="H30:AH30"/>
    <mergeCell ref="A20:J21"/>
    <mergeCell ref="A33:B40"/>
    <mergeCell ref="R35:AH35"/>
    <mergeCell ref="H38:AH38"/>
    <mergeCell ref="C39:G40"/>
    <mergeCell ref="H39:J39"/>
    <mergeCell ref="V39:X39"/>
    <mergeCell ref="Y39:AH39"/>
    <mergeCell ref="H40:J40"/>
    <mergeCell ref="K40:AH40"/>
    <mergeCell ref="H36:K37"/>
    <mergeCell ref="N36:U37"/>
    <mergeCell ref="X36:AH37"/>
    <mergeCell ref="A12:B18"/>
    <mergeCell ref="C12:G12"/>
    <mergeCell ref="C13:G13"/>
    <mergeCell ref="C14:G14"/>
    <mergeCell ref="H12:O12"/>
    <mergeCell ref="H13:O13"/>
    <mergeCell ref="H14:O14"/>
    <mergeCell ref="C42:AH42"/>
    <mergeCell ref="A42:B42"/>
    <mergeCell ref="C33:G33"/>
    <mergeCell ref="H33:AH33"/>
    <mergeCell ref="C34:G34"/>
    <mergeCell ref="H34:AH34"/>
    <mergeCell ref="C35:G38"/>
    <mergeCell ref="S28:T29"/>
    <mergeCell ref="Y26:Z26"/>
    <mergeCell ref="AB26:AC26"/>
    <mergeCell ref="U28:X28"/>
    <mergeCell ref="Y28:Z28"/>
    <mergeCell ref="AE26:AH26"/>
    <mergeCell ref="AE28:AH28"/>
    <mergeCell ref="AB28:AC28"/>
    <mergeCell ref="U27:AH27"/>
    <mergeCell ref="U29:AH29"/>
    <mergeCell ref="S12:V12"/>
    <mergeCell ref="W12:X12"/>
    <mergeCell ref="Z12:AA12"/>
    <mergeCell ref="AC12:AH12"/>
    <mergeCell ref="S13:AH14"/>
    <mergeCell ref="S17:AH17"/>
    <mergeCell ref="S18:AH18"/>
    <mergeCell ref="C16:J18"/>
    <mergeCell ref="S16:AH16"/>
    <mergeCell ref="C15:R15"/>
    <mergeCell ref="S15:AH15"/>
    <mergeCell ref="K16:R16"/>
    <mergeCell ref="K17:R18"/>
    <mergeCell ref="P12:R14"/>
    <mergeCell ref="Y10:AH10"/>
    <mergeCell ref="H11:J11"/>
    <mergeCell ref="K11:AH11"/>
    <mergeCell ref="H10:J10"/>
    <mergeCell ref="A4:B11"/>
    <mergeCell ref="C4:G4"/>
    <mergeCell ref="C5:G5"/>
    <mergeCell ref="H4:AH4"/>
    <mergeCell ref="H5:AH5"/>
    <mergeCell ref="C6:G9"/>
    <mergeCell ref="C10:G11"/>
    <mergeCell ref="H6:K6"/>
    <mergeCell ref="L6:M6"/>
    <mergeCell ref="H9:AH9"/>
    <mergeCell ref="H7:K8"/>
    <mergeCell ref="N7:U8"/>
    <mergeCell ref="X7:AH8"/>
    <mergeCell ref="V10:X10"/>
    <mergeCell ref="O6:P6"/>
    <mergeCell ref="R6:AH6"/>
  </mergeCells>
  <phoneticPr fontId="2"/>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21</xdr:col>
                    <xdr:colOff>161925</xdr:colOff>
                    <xdr:row>13</xdr:row>
                    <xdr:rowOff>190500</xdr:rowOff>
                  </from>
                  <to>
                    <xdr:col>24</xdr:col>
                    <xdr:colOff>95250</xdr:colOff>
                    <xdr:row>15</xdr:row>
                    <xdr:rowOff>28575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27</xdr:col>
                    <xdr:colOff>180975</xdr:colOff>
                    <xdr:row>13</xdr:row>
                    <xdr:rowOff>190500</xdr:rowOff>
                  </from>
                  <to>
                    <xdr:col>31</xdr:col>
                    <xdr:colOff>19050</xdr:colOff>
                    <xdr:row>15</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A7EFD-DA59-40E1-9B3F-97069626D427}">
  <sheetPr>
    <pageSetUpPr fitToPage="1"/>
  </sheetPr>
  <dimension ref="B1:I33"/>
  <sheetViews>
    <sheetView view="pageBreakPreview" topLeftCell="A4" zoomScale="85" zoomScaleNormal="100" zoomScaleSheetLayoutView="85" workbookViewId="0">
      <selection activeCell="F7" sqref="F7:F8"/>
    </sheetView>
  </sheetViews>
  <sheetFormatPr defaultColWidth="7" defaultRowHeight="19.5" x14ac:dyDescent="0.4"/>
  <cols>
    <col min="1" max="1" width="1.375" style="618" customWidth="1"/>
    <col min="2" max="2" width="4.5" style="618" customWidth="1"/>
    <col min="3" max="3" width="22.625" style="619" customWidth="1"/>
    <col min="4" max="4" width="9.875" style="619" customWidth="1"/>
    <col min="5" max="5" width="3.25" style="618" customWidth="1"/>
    <col min="6" max="6" width="9.625" style="618" customWidth="1"/>
    <col min="7" max="7" width="3.25" style="618" customWidth="1"/>
    <col min="8" max="8" width="9.625" style="618" customWidth="1"/>
    <col min="9" max="9" width="16.125" style="618" customWidth="1"/>
    <col min="10" max="10" width="1.375" style="618" customWidth="1"/>
    <col min="11" max="16384" width="7" style="618"/>
  </cols>
  <sheetData>
    <row r="1" spans="2:9" ht="22.5" customHeight="1" x14ac:dyDescent="0.4">
      <c r="B1" s="634" t="s">
        <v>731</v>
      </c>
    </row>
    <row r="2" spans="2:9" ht="22.5" customHeight="1" x14ac:dyDescent="0.4">
      <c r="B2" s="634" t="s">
        <v>730</v>
      </c>
    </row>
    <row r="4" spans="2:9" x14ac:dyDescent="0.4">
      <c r="B4" s="618" t="s">
        <v>729</v>
      </c>
    </row>
    <row r="6" spans="2:9" ht="27.6" customHeight="1" x14ac:dyDescent="0.4">
      <c r="B6" s="624"/>
      <c r="C6" s="629" t="s">
        <v>470</v>
      </c>
      <c r="D6" s="629" t="s">
        <v>728</v>
      </c>
      <c r="E6" s="1218" t="s">
        <v>727</v>
      </c>
      <c r="F6" s="1219"/>
      <c r="G6" s="1218" t="s">
        <v>726</v>
      </c>
      <c r="H6" s="1219"/>
      <c r="I6" s="629" t="s">
        <v>226</v>
      </c>
    </row>
    <row r="7" spans="2:9" ht="20.100000000000001" customHeight="1" x14ac:dyDescent="0.4">
      <c r="B7" s="1201">
        <v>1</v>
      </c>
      <c r="C7" s="1216" t="s">
        <v>725</v>
      </c>
      <c r="D7" s="1201"/>
      <c r="E7" s="1205"/>
      <c r="F7" s="1207" t="s">
        <v>715</v>
      </c>
      <c r="G7" s="633"/>
      <c r="H7" s="632" t="s">
        <v>715</v>
      </c>
      <c r="I7" s="1209"/>
    </row>
    <row r="8" spans="2:9" ht="20.100000000000001" customHeight="1" x14ac:dyDescent="0.4">
      <c r="B8" s="1202"/>
      <c r="C8" s="1217"/>
      <c r="D8" s="1202"/>
      <c r="E8" s="1206"/>
      <c r="F8" s="1208"/>
      <c r="G8" s="631"/>
      <c r="H8" s="630" t="s">
        <v>717</v>
      </c>
      <c r="I8" s="1209"/>
    </row>
    <row r="9" spans="2:9" ht="20.100000000000001" customHeight="1" x14ac:dyDescent="0.4">
      <c r="B9" s="1201">
        <v>2</v>
      </c>
      <c r="C9" s="1216" t="s">
        <v>724</v>
      </c>
      <c r="D9" s="1201" t="s">
        <v>723</v>
      </c>
      <c r="E9" s="1205"/>
      <c r="F9" s="1207" t="s">
        <v>715</v>
      </c>
      <c r="G9" s="633"/>
      <c r="H9" s="632" t="s">
        <v>715</v>
      </c>
      <c r="I9" s="1209"/>
    </row>
    <row r="10" spans="2:9" ht="20.100000000000001" customHeight="1" x14ac:dyDescent="0.4">
      <c r="B10" s="1202"/>
      <c r="C10" s="1217"/>
      <c r="D10" s="1202"/>
      <c r="E10" s="1206"/>
      <c r="F10" s="1208"/>
      <c r="G10" s="631"/>
      <c r="H10" s="630" t="s">
        <v>717</v>
      </c>
      <c r="I10" s="1209"/>
    </row>
    <row r="11" spans="2:9" ht="20.100000000000001" customHeight="1" x14ac:dyDescent="0.4">
      <c r="B11" s="1201">
        <v>3</v>
      </c>
      <c r="C11" s="1203" t="s">
        <v>722</v>
      </c>
      <c r="D11" s="1201"/>
      <c r="E11" s="1205"/>
      <c r="F11" s="1207" t="s">
        <v>715</v>
      </c>
      <c r="G11" s="633"/>
      <c r="H11" s="632" t="s">
        <v>715</v>
      </c>
      <c r="I11" s="1209"/>
    </row>
    <row r="12" spans="2:9" ht="20.100000000000001" customHeight="1" x14ac:dyDescent="0.4">
      <c r="B12" s="1202"/>
      <c r="C12" s="1204"/>
      <c r="D12" s="1202"/>
      <c r="E12" s="1206"/>
      <c r="F12" s="1208"/>
      <c r="G12" s="631"/>
      <c r="H12" s="630" t="s">
        <v>717</v>
      </c>
      <c r="I12" s="1209"/>
    </row>
    <row r="13" spans="2:9" ht="20.100000000000001" customHeight="1" x14ac:dyDescent="0.4">
      <c r="B13" s="1201">
        <v>4</v>
      </c>
      <c r="C13" s="1216" t="s">
        <v>172</v>
      </c>
      <c r="D13" s="1201" t="s">
        <v>721</v>
      </c>
      <c r="E13" s="1205"/>
      <c r="F13" s="1207" t="s">
        <v>715</v>
      </c>
      <c r="G13" s="633"/>
      <c r="H13" s="632" t="s">
        <v>715</v>
      </c>
      <c r="I13" s="1209"/>
    </row>
    <row r="14" spans="2:9" ht="20.100000000000001" customHeight="1" x14ac:dyDescent="0.4">
      <c r="B14" s="1202"/>
      <c r="C14" s="1217"/>
      <c r="D14" s="1202"/>
      <c r="E14" s="1206"/>
      <c r="F14" s="1208"/>
      <c r="G14" s="631"/>
      <c r="H14" s="630" t="s">
        <v>717</v>
      </c>
      <c r="I14" s="1209"/>
    </row>
    <row r="15" spans="2:9" ht="20.100000000000001" customHeight="1" x14ac:dyDescent="0.4">
      <c r="B15" s="1201">
        <v>5</v>
      </c>
      <c r="C15" s="1216" t="s">
        <v>720</v>
      </c>
      <c r="D15" s="1201"/>
      <c r="E15" s="1205"/>
      <c r="F15" s="1207" t="s">
        <v>715</v>
      </c>
      <c r="G15" s="633"/>
      <c r="H15" s="632" t="s">
        <v>715</v>
      </c>
      <c r="I15" s="1209"/>
    </row>
    <row r="16" spans="2:9" ht="20.100000000000001" customHeight="1" x14ac:dyDescent="0.4">
      <c r="B16" s="1202"/>
      <c r="C16" s="1217"/>
      <c r="D16" s="1202"/>
      <c r="E16" s="1206"/>
      <c r="F16" s="1208"/>
      <c r="G16" s="631"/>
      <c r="H16" s="630" t="s">
        <v>717</v>
      </c>
      <c r="I16" s="1209"/>
    </row>
    <row r="17" spans="2:9" ht="20.100000000000001" customHeight="1" x14ac:dyDescent="0.4">
      <c r="B17" s="1201">
        <v>6</v>
      </c>
      <c r="C17" s="1220" t="s">
        <v>719</v>
      </c>
      <c r="D17" s="1201" t="s">
        <v>718</v>
      </c>
      <c r="E17" s="1205"/>
      <c r="F17" s="1207" t="s">
        <v>715</v>
      </c>
      <c r="G17" s="633"/>
      <c r="H17" s="632" t="s">
        <v>715</v>
      </c>
      <c r="I17" s="1209"/>
    </row>
    <row r="18" spans="2:9" ht="20.100000000000001" customHeight="1" x14ac:dyDescent="0.4">
      <c r="B18" s="1202"/>
      <c r="C18" s="1221"/>
      <c r="D18" s="1202"/>
      <c r="E18" s="1206"/>
      <c r="F18" s="1208"/>
      <c r="G18" s="631"/>
      <c r="H18" s="630" t="s">
        <v>717</v>
      </c>
      <c r="I18" s="1209"/>
    </row>
    <row r="19" spans="2:9" ht="40.35" customHeight="1" x14ac:dyDescent="0.4">
      <c r="B19" s="629">
        <v>7</v>
      </c>
      <c r="C19" s="628" t="s">
        <v>716</v>
      </c>
      <c r="D19" s="627" t="s">
        <v>756</v>
      </c>
      <c r="E19" s="626"/>
      <c r="F19" s="625" t="s">
        <v>715</v>
      </c>
      <c r="G19" s="626"/>
      <c r="H19" s="625" t="s">
        <v>715</v>
      </c>
      <c r="I19" s="624"/>
    </row>
    <row r="20" spans="2:9" ht="18.75" x14ac:dyDescent="0.4">
      <c r="B20" s="620"/>
      <c r="C20" s="620"/>
      <c r="D20" s="620"/>
      <c r="E20" s="622"/>
      <c r="F20" s="621"/>
      <c r="G20" s="622"/>
      <c r="H20" s="621"/>
      <c r="I20" s="620"/>
    </row>
    <row r="21" spans="2:9" ht="18.75" x14ac:dyDescent="0.4">
      <c r="B21" s="620"/>
      <c r="C21" s="620"/>
      <c r="D21" s="620"/>
      <c r="E21" s="622"/>
      <c r="F21" s="621"/>
      <c r="G21" s="622"/>
      <c r="H21" s="621"/>
      <c r="I21" s="620"/>
    </row>
    <row r="22" spans="2:9" ht="35.25" customHeight="1" x14ac:dyDescent="0.4">
      <c r="B22" s="623" t="s">
        <v>714</v>
      </c>
      <c r="C22" s="1210" t="s">
        <v>748</v>
      </c>
      <c r="D22" s="1210"/>
      <c r="E22" s="1210"/>
      <c r="F22" s="1210"/>
      <c r="G22" s="1210"/>
      <c r="H22" s="1210"/>
      <c r="I22" s="1210"/>
    </row>
    <row r="23" spans="2:9" ht="6" customHeight="1" x14ac:dyDescent="0.4">
      <c r="B23" s="622"/>
      <c r="C23" s="620"/>
      <c r="D23" s="620"/>
      <c r="E23" s="622"/>
      <c r="F23" s="621"/>
      <c r="G23" s="622"/>
      <c r="H23" s="621"/>
      <c r="I23" s="620"/>
    </row>
    <row r="24" spans="2:9" ht="18.75" x14ac:dyDescent="0.4">
      <c r="B24" s="622" t="s">
        <v>713</v>
      </c>
      <c r="C24" s="1210" t="s">
        <v>712</v>
      </c>
      <c r="D24" s="1210"/>
      <c r="E24" s="1210"/>
      <c r="F24" s="1210"/>
      <c r="G24" s="1210"/>
      <c r="H24" s="1210"/>
      <c r="I24" s="1210"/>
    </row>
    <row r="25" spans="2:9" ht="45" customHeight="1" x14ac:dyDescent="0.4">
      <c r="B25" s="622"/>
      <c r="C25" s="1210"/>
      <c r="D25" s="1210"/>
      <c r="E25" s="1210"/>
      <c r="F25" s="1210"/>
      <c r="G25" s="1210"/>
      <c r="H25" s="1210"/>
      <c r="I25" s="1210"/>
    </row>
    <row r="26" spans="2:9" ht="6" customHeight="1" x14ac:dyDescent="0.4">
      <c r="B26" s="622"/>
      <c r="C26" s="620"/>
      <c r="D26" s="620"/>
      <c r="E26" s="622"/>
      <c r="F26" s="621"/>
      <c r="G26" s="622"/>
      <c r="H26" s="621"/>
      <c r="I26" s="620"/>
    </row>
    <row r="27" spans="2:9" ht="115.5" customHeight="1" x14ac:dyDescent="0.4">
      <c r="B27" s="623" t="s">
        <v>711</v>
      </c>
      <c r="C27" s="1196" t="s">
        <v>710</v>
      </c>
      <c r="D27" s="1196"/>
      <c r="E27" s="1196"/>
      <c r="F27" s="1196"/>
      <c r="G27" s="1196"/>
      <c r="H27" s="1196"/>
      <c r="I27" s="1196"/>
    </row>
    <row r="28" spans="2:9" ht="18.75" x14ac:dyDescent="0.4">
      <c r="B28" s="622"/>
      <c r="C28" s="620"/>
      <c r="D28" s="620"/>
      <c r="E28" s="622"/>
      <c r="F28" s="621"/>
      <c r="G28" s="622"/>
      <c r="H28" s="621"/>
      <c r="I28" s="620"/>
    </row>
    <row r="29" spans="2:9" x14ac:dyDescent="0.4">
      <c r="D29" s="618"/>
      <c r="E29" s="620" t="s">
        <v>709</v>
      </c>
      <c r="F29" s="620"/>
      <c r="G29" s="620"/>
      <c r="H29" s="620"/>
      <c r="I29" s="620"/>
    </row>
    <row r="30" spans="2:9" ht="28.35" customHeight="1" x14ac:dyDescent="0.4">
      <c r="D30" s="618"/>
      <c r="E30" s="1211" t="s">
        <v>708</v>
      </c>
      <c r="F30" s="1211"/>
      <c r="G30" s="1212"/>
      <c r="H30" s="1213"/>
      <c r="I30" s="1214"/>
    </row>
    <row r="31" spans="2:9" ht="28.35" customHeight="1" x14ac:dyDescent="0.4">
      <c r="D31" s="618"/>
      <c r="E31" s="1211" t="s">
        <v>707</v>
      </c>
      <c r="F31" s="1211"/>
      <c r="G31" s="1212"/>
      <c r="H31" s="1213"/>
      <c r="I31" s="1214"/>
    </row>
    <row r="32" spans="2:9" ht="28.35" customHeight="1" x14ac:dyDescent="0.4">
      <c r="D32" s="618"/>
      <c r="E32" s="1211" t="s">
        <v>706</v>
      </c>
      <c r="F32" s="1211"/>
      <c r="G32" s="1215"/>
      <c r="H32" s="1199"/>
      <c r="I32" s="1200"/>
    </row>
    <row r="33" spans="4:9" ht="28.35" customHeight="1" x14ac:dyDescent="0.4">
      <c r="D33" s="618"/>
      <c r="E33" s="1197" t="s">
        <v>705</v>
      </c>
      <c r="F33" s="1197"/>
      <c r="G33" s="1198"/>
      <c r="H33" s="1199"/>
      <c r="I33" s="1200"/>
    </row>
  </sheetData>
  <mergeCells count="49">
    <mergeCell ref="E7:E8"/>
    <mergeCell ref="F7:F8"/>
    <mergeCell ref="C22:I22"/>
    <mergeCell ref="D13:D14"/>
    <mergeCell ref="E13:E14"/>
    <mergeCell ref="F13:F14"/>
    <mergeCell ref="I15:I16"/>
    <mergeCell ref="I13:I14"/>
    <mergeCell ref="I7:I8"/>
    <mergeCell ref="I9:I10"/>
    <mergeCell ref="F17:F18"/>
    <mergeCell ref="I17:I18"/>
    <mergeCell ref="B17:B18"/>
    <mergeCell ref="E6:F6"/>
    <mergeCell ref="G6:H6"/>
    <mergeCell ref="B7:B8"/>
    <mergeCell ref="C7:C8"/>
    <mergeCell ref="D7:D8"/>
    <mergeCell ref="B9:B10"/>
    <mergeCell ref="C9:C10"/>
    <mergeCell ref="D9:D10"/>
    <mergeCell ref="E9:E10"/>
    <mergeCell ref="F9:F10"/>
    <mergeCell ref="B13:B14"/>
    <mergeCell ref="C13:C14"/>
    <mergeCell ref="C17:C18"/>
    <mergeCell ref="D17:D18"/>
    <mergeCell ref="E17:E18"/>
    <mergeCell ref="B15:B16"/>
    <mergeCell ref="C15:C16"/>
    <mergeCell ref="D15:D16"/>
    <mergeCell ref="E15:E16"/>
    <mergeCell ref="F15:F16"/>
    <mergeCell ref="C27:I27"/>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s>
  <phoneticPr fontId="2"/>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6</xdr:col>
                    <xdr:colOff>28575</xdr:colOff>
                    <xdr:row>11</xdr:row>
                    <xdr:rowOff>219075</xdr:rowOff>
                  </from>
                  <to>
                    <xdr:col>7</xdr:col>
                    <xdr:colOff>0</xdr:colOff>
                    <xdr:row>13</xdr:row>
                    <xdr:rowOff>76200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6</xdr:col>
                    <xdr:colOff>28575</xdr:colOff>
                    <xdr:row>17</xdr:row>
                    <xdr:rowOff>28575</xdr:rowOff>
                  </from>
                  <to>
                    <xdr:col>7</xdr:col>
                    <xdr:colOff>0</xdr:colOff>
                    <xdr:row>18</xdr:row>
                    <xdr:rowOff>28575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4727B-074B-4C4C-8863-FE653EF3DF6E}">
  <sheetPr>
    <pageSetUpPr fitToPage="1"/>
  </sheetPr>
  <dimension ref="A1:AH21"/>
  <sheetViews>
    <sheetView view="pageBreakPreview" zoomScale="85" zoomScaleNormal="70" zoomScaleSheetLayoutView="85" workbookViewId="0">
      <selection activeCell="K3" sqref="K3:R3"/>
    </sheetView>
  </sheetViews>
  <sheetFormatPr defaultColWidth="6.625" defaultRowHeight="16.5" x14ac:dyDescent="0.4"/>
  <cols>
    <col min="1" max="34" width="2.375" style="635" customWidth="1"/>
    <col min="35" max="35" width="1.625" style="635" customWidth="1"/>
    <col min="36" max="16384" width="6.625" style="635"/>
  </cols>
  <sheetData>
    <row r="1" spans="1:34" ht="36" customHeight="1" x14ac:dyDescent="0.4">
      <c r="A1" s="643" t="s">
        <v>735</v>
      </c>
    </row>
    <row r="2" spans="1:34" ht="15" customHeight="1" thickBot="1" x14ac:dyDescent="0.2">
      <c r="A2" s="642" t="s">
        <v>734</v>
      </c>
    </row>
    <row r="3" spans="1:34" ht="15.6" customHeight="1" x14ac:dyDescent="0.4">
      <c r="A3" s="1153" t="s">
        <v>733</v>
      </c>
      <c r="B3" s="1154"/>
      <c r="C3" s="1154"/>
      <c r="D3" s="1154"/>
      <c r="E3" s="1154"/>
      <c r="F3" s="1154"/>
      <c r="G3" s="1229"/>
      <c r="H3" s="1134" t="s">
        <v>257</v>
      </c>
      <c r="I3" s="1135"/>
      <c r="J3" s="1136"/>
      <c r="K3" s="1231"/>
      <c r="L3" s="1232"/>
      <c r="M3" s="1232"/>
      <c r="N3" s="1232"/>
      <c r="O3" s="1232"/>
      <c r="P3" s="1232"/>
      <c r="Q3" s="1232"/>
      <c r="R3" s="1233"/>
      <c r="S3" s="1234" t="s">
        <v>323</v>
      </c>
      <c r="T3" s="1234"/>
      <c r="U3" s="1235" t="s">
        <v>260</v>
      </c>
      <c r="V3" s="1236"/>
      <c r="W3" s="1236"/>
      <c r="X3" s="1236"/>
      <c r="Y3" s="1238"/>
      <c r="Z3" s="1238"/>
      <c r="AA3" s="641" t="s">
        <v>261</v>
      </c>
      <c r="AB3" s="1238"/>
      <c r="AC3" s="1238"/>
      <c r="AD3" s="640" t="s">
        <v>231</v>
      </c>
      <c r="AE3" s="1236"/>
      <c r="AF3" s="1236"/>
      <c r="AG3" s="1236"/>
      <c r="AH3" s="1237"/>
    </row>
    <row r="4" spans="1:34" ht="15.6" customHeight="1" x14ac:dyDescent="0.4">
      <c r="A4" s="1192"/>
      <c r="B4" s="1193"/>
      <c r="C4" s="1193"/>
      <c r="D4" s="1193"/>
      <c r="E4" s="1193"/>
      <c r="F4" s="1193"/>
      <c r="G4" s="1194"/>
      <c r="H4" s="1120" t="s">
        <v>469</v>
      </c>
      <c r="I4" s="1121"/>
      <c r="J4" s="1123"/>
      <c r="K4" s="1188"/>
      <c r="L4" s="1189"/>
      <c r="M4" s="1189"/>
      <c r="N4" s="1189"/>
      <c r="O4" s="1189"/>
      <c r="P4" s="1189"/>
      <c r="Q4" s="1189"/>
      <c r="R4" s="1190"/>
      <c r="S4" s="1140"/>
      <c r="T4" s="1140"/>
      <c r="U4" s="1141"/>
      <c r="V4" s="1142"/>
      <c r="W4" s="1142"/>
      <c r="X4" s="1142"/>
      <c r="Y4" s="1142"/>
      <c r="Z4" s="1142"/>
      <c r="AA4" s="1142"/>
      <c r="AB4" s="1142"/>
      <c r="AC4" s="1142"/>
      <c r="AD4" s="1142"/>
      <c r="AE4" s="1142"/>
      <c r="AF4" s="1142"/>
      <c r="AG4" s="1142"/>
      <c r="AH4" s="1143"/>
    </row>
    <row r="5" spans="1:34" ht="15.6" customHeight="1" x14ac:dyDescent="0.4">
      <c r="A5" s="1192"/>
      <c r="B5" s="1193"/>
      <c r="C5" s="1193"/>
      <c r="D5" s="1193"/>
      <c r="E5" s="1193"/>
      <c r="F5" s="1193"/>
      <c r="G5" s="1194"/>
      <c r="H5" s="1120" t="s">
        <v>257</v>
      </c>
      <c r="I5" s="1121"/>
      <c r="J5" s="1123"/>
      <c r="K5" s="1188"/>
      <c r="L5" s="1189"/>
      <c r="M5" s="1189"/>
      <c r="N5" s="1189"/>
      <c r="O5" s="1189"/>
      <c r="P5" s="1189"/>
      <c r="Q5" s="1189"/>
      <c r="R5" s="1190"/>
      <c r="S5" s="1140" t="s">
        <v>323</v>
      </c>
      <c r="T5" s="1140"/>
      <c r="U5" s="765" t="s">
        <v>260</v>
      </c>
      <c r="V5" s="766"/>
      <c r="W5" s="766"/>
      <c r="X5" s="766"/>
      <c r="Y5" s="767"/>
      <c r="Z5" s="767"/>
      <c r="AA5" s="611" t="s">
        <v>261</v>
      </c>
      <c r="AB5" s="767"/>
      <c r="AC5" s="767"/>
      <c r="AD5" s="293" t="s">
        <v>231</v>
      </c>
      <c r="AE5" s="766"/>
      <c r="AF5" s="766"/>
      <c r="AG5" s="766"/>
      <c r="AH5" s="823"/>
    </row>
    <row r="6" spans="1:34" ht="15.6" customHeight="1" x14ac:dyDescent="0.4">
      <c r="A6" s="1192"/>
      <c r="B6" s="1193"/>
      <c r="C6" s="1193"/>
      <c r="D6" s="1193"/>
      <c r="E6" s="1193"/>
      <c r="F6" s="1193"/>
      <c r="G6" s="1194"/>
      <c r="H6" s="1120" t="s">
        <v>469</v>
      </c>
      <c r="I6" s="1121"/>
      <c r="J6" s="1123"/>
      <c r="K6" s="1188"/>
      <c r="L6" s="1189"/>
      <c r="M6" s="1189"/>
      <c r="N6" s="1189"/>
      <c r="O6" s="1189"/>
      <c r="P6" s="1189"/>
      <c r="Q6" s="1189"/>
      <c r="R6" s="1190"/>
      <c r="S6" s="1140"/>
      <c r="T6" s="1140"/>
      <c r="U6" s="1141"/>
      <c r="V6" s="1142"/>
      <c r="W6" s="1142"/>
      <c r="X6" s="1142"/>
      <c r="Y6" s="1142"/>
      <c r="Z6" s="1142"/>
      <c r="AA6" s="1142"/>
      <c r="AB6" s="1142"/>
      <c r="AC6" s="1142"/>
      <c r="AD6" s="1142"/>
      <c r="AE6" s="1142"/>
      <c r="AF6" s="1142"/>
      <c r="AG6" s="1142"/>
      <c r="AH6" s="1143"/>
    </row>
    <row r="7" spans="1:34" ht="15.6" customHeight="1" x14ac:dyDescent="0.4">
      <c r="A7" s="1192"/>
      <c r="B7" s="1193"/>
      <c r="C7" s="1193"/>
      <c r="D7" s="1193"/>
      <c r="E7" s="1193"/>
      <c r="F7" s="1193"/>
      <c r="G7" s="1194"/>
      <c r="H7" s="1120" t="s">
        <v>257</v>
      </c>
      <c r="I7" s="1121"/>
      <c r="J7" s="1123"/>
      <c r="K7" s="1188"/>
      <c r="L7" s="1189"/>
      <c r="M7" s="1189"/>
      <c r="N7" s="1189"/>
      <c r="O7" s="1189"/>
      <c r="P7" s="1189"/>
      <c r="Q7" s="1189"/>
      <c r="R7" s="1190"/>
      <c r="S7" s="1140" t="s">
        <v>323</v>
      </c>
      <c r="T7" s="1140"/>
      <c r="U7" s="765" t="s">
        <v>260</v>
      </c>
      <c r="V7" s="766"/>
      <c r="W7" s="766"/>
      <c r="X7" s="766"/>
      <c r="Y7" s="767"/>
      <c r="Z7" s="767"/>
      <c r="AA7" s="611" t="s">
        <v>261</v>
      </c>
      <c r="AB7" s="767"/>
      <c r="AC7" s="767"/>
      <c r="AD7" s="293" t="s">
        <v>231</v>
      </c>
      <c r="AE7" s="766"/>
      <c r="AF7" s="766"/>
      <c r="AG7" s="766"/>
      <c r="AH7" s="823"/>
    </row>
    <row r="8" spans="1:34" ht="15.6" customHeight="1" x14ac:dyDescent="0.4">
      <c r="A8" s="1192"/>
      <c r="B8" s="1193"/>
      <c r="C8" s="1193"/>
      <c r="D8" s="1193"/>
      <c r="E8" s="1193"/>
      <c r="F8" s="1193"/>
      <c r="G8" s="1194"/>
      <c r="H8" s="1120" t="s">
        <v>469</v>
      </c>
      <c r="I8" s="1121"/>
      <c r="J8" s="1123"/>
      <c r="K8" s="1188"/>
      <c r="L8" s="1189"/>
      <c r="M8" s="1189"/>
      <c r="N8" s="1189"/>
      <c r="O8" s="1189"/>
      <c r="P8" s="1189"/>
      <c r="Q8" s="1189"/>
      <c r="R8" s="1190"/>
      <c r="S8" s="1140"/>
      <c r="T8" s="1140"/>
      <c r="U8" s="1141"/>
      <c r="V8" s="1142"/>
      <c r="W8" s="1142"/>
      <c r="X8" s="1142"/>
      <c r="Y8" s="1142"/>
      <c r="Z8" s="1142"/>
      <c r="AA8" s="1142"/>
      <c r="AB8" s="1142"/>
      <c r="AC8" s="1142"/>
      <c r="AD8" s="1142"/>
      <c r="AE8" s="1142"/>
      <c r="AF8" s="1142"/>
      <c r="AG8" s="1142"/>
      <c r="AH8" s="1143"/>
    </row>
    <row r="9" spans="1:34" ht="15.6" customHeight="1" x14ac:dyDescent="0.4">
      <c r="A9" s="1192"/>
      <c r="B9" s="1193"/>
      <c r="C9" s="1193"/>
      <c r="D9" s="1193"/>
      <c r="E9" s="1193"/>
      <c r="F9" s="1193"/>
      <c r="G9" s="1194"/>
      <c r="H9" s="1120" t="s">
        <v>257</v>
      </c>
      <c r="I9" s="1121"/>
      <c r="J9" s="1123"/>
      <c r="K9" s="1188"/>
      <c r="L9" s="1189"/>
      <c r="M9" s="1189"/>
      <c r="N9" s="1189"/>
      <c r="O9" s="1189"/>
      <c r="P9" s="1189"/>
      <c r="Q9" s="1189"/>
      <c r="R9" s="1190"/>
      <c r="S9" s="1140" t="s">
        <v>323</v>
      </c>
      <c r="T9" s="1140"/>
      <c r="U9" s="765" t="s">
        <v>260</v>
      </c>
      <c r="V9" s="766"/>
      <c r="W9" s="766"/>
      <c r="X9" s="766"/>
      <c r="Y9" s="767"/>
      <c r="Z9" s="767"/>
      <c r="AA9" s="611" t="s">
        <v>261</v>
      </c>
      <c r="AB9" s="767"/>
      <c r="AC9" s="767"/>
      <c r="AD9" s="293" t="s">
        <v>231</v>
      </c>
      <c r="AE9" s="766"/>
      <c r="AF9" s="766"/>
      <c r="AG9" s="766"/>
      <c r="AH9" s="823"/>
    </row>
    <row r="10" spans="1:34" ht="15.6" customHeight="1" thickBot="1" x14ac:dyDescent="0.45">
      <c r="A10" s="1155"/>
      <c r="B10" s="1156"/>
      <c r="C10" s="1156"/>
      <c r="D10" s="1156"/>
      <c r="E10" s="1156"/>
      <c r="F10" s="1156"/>
      <c r="G10" s="1230"/>
      <c r="H10" s="1168" t="s">
        <v>469</v>
      </c>
      <c r="I10" s="1171"/>
      <c r="J10" s="1172"/>
      <c r="K10" s="1223"/>
      <c r="L10" s="1224"/>
      <c r="M10" s="1224"/>
      <c r="N10" s="1224"/>
      <c r="O10" s="1224"/>
      <c r="P10" s="1224"/>
      <c r="Q10" s="1224"/>
      <c r="R10" s="1225"/>
      <c r="S10" s="1222"/>
      <c r="T10" s="1222"/>
      <c r="U10" s="1226"/>
      <c r="V10" s="1227"/>
      <c r="W10" s="1227"/>
      <c r="X10" s="1227"/>
      <c r="Y10" s="1227"/>
      <c r="Z10" s="1227"/>
      <c r="AA10" s="1227"/>
      <c r="AB10" s="1227"/>
      <c r="AC10" s="1227"/>
      <c r="AD10" s="1227"/>
      <c r="AE10" s="1227"/>
      <c r="AF10" s="1227"/>
      <c r="AG10" s="1227"/>
      <c r="AH10" s="1228"/>
    </row>
    <row r="11" spans="1:34" ht="26.1" customHeight="1" x14ac:dyDescent="0.4">
      <c r="A11" s="639"/>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row>
    <row r="12" spans="1:34" s="636" customFormat="1" ht="19.5" x14ac:dyDescent="0.4">
      <c r="A12" s="637" t="s">
        <v>472</v>
      </c>
      <c r="B12" s="637"/>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row>
    <row r="13" spans="1:34" s="636" customFormat="1" ht="20.25" thickBot="1" x14ac:dyDescent="0.2">
      <c r="A13" s="638" t="s">
        <v>732</v>
      </c>
      <c r="B13" s="637"/>
      <c r="C13" s="637"/>
      <c r="D13" s="637"/>
      <c r="E13" s="637"/>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row>
    <row r="14" spans="1:34" ht="16.350000000000001" customHeight="1" x14ac:dyDescent="0.4">
      <c r="A14" s="1144" t="s">
        <v>473</v>
      </c>
      <c r="B14" s="1145"/>
      <c r="C14" s="1134" t="s">
        <v>257</v>
      </c>
      <c r="D14" s="1135"/>
      <c r="E14" s="1135"/>
      <c r="F14" s="1135"/>
      <c r="G14" s="1136"/>
      <c r="H14" s="1137"/>
      <c r="I14" s="1138"/>
      <c r="J14" s="1138"/>
      <c r="K14" s="1138"/>
      <c r="L14" s="1138"/>
      <c r="M14" s="1138"/>
      <c r="N14" s="1138"/>
      <c r="O14" s="1138"/>
      <c r="P14" s="1138"/>
      <c r="Q14" s="1138"/>
      <c r="R14" s="1138"/>
      <c r="S14" s="1138"/>
      <c r="T14" s="1138"/>
      <c r="U14" s="1138"/>
      <c r="V14" s="1138"/>
      <c r="W14" s="1138"/>
      <c r="X14" s="1138"/>
      <c r="Y14" s="1138"/>
      <c r="Z14" s="1138"/>
      <c r="AA14" s="1138"/>
      <c r="AB14" s="1138"/>
      <c r="AC14" s="1138"/>
      <c r="AD14" s="1138"/>
      <c r="AE14" s="1138"/>
      <c r="AF14" s="1138"/>
      <c r="AG14" s="1138"/>
      <c r="AH14" s="1139"/>
    </row>
    <row r="15" spans="1:34" ht="27.95" customHeight="1" x14ac:dyDescent="0.4">
      <c r="A15" s="1087"/>
      <c r="B15" s="1088"/>
      <c r="C15" s="1092" t="s">
        <v>451</v>
      </c>
      <c r="D15" s="1092"/>
      <c r="E15" s="1092"/>
      <c r="F15" s="1092"/>
      <c r="G15" s="1092"/>
      <c r="H15" s="1096"/>
      <c r="I15" s="1096"/>
      <c r="J15" s="1096"/>
      <c r="K15" s="1096"/>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7"/>
    </row>
    <row r="16" spans="1:34" ht="15.75" customHeight="1" x14ac:dyDescent="0.4">
      <c r="A16" s="1087"/>
      <c r="B16" s="1088"/>
      <c r="C16" s="1092" t="s">
        <v>251</v>
      </c>
      <c r="D16" s="1092"/>
      <c r="E16" s="1092"/>
      <c r="F16" s="1092"/>
      <c r="G16" s="1092"/>
      <c r="H16" s="765" t="s">
        <v>260</v>
      </c>
      <c r="I16" s="766"/>
      <c r="J16" s="766"/>
      <c r="K16" s="766"/>
      <c r="L16" s="767"/>
      <c r="M16" s="767"/>
      <c r="N16" s="611" t="s">
        <v>261</v>
      </c>
      <c r="O16" s="767"/>
      <c r="P16" s="767"/>
      <c r="Q16" s="293" t="s">
        <v>231</v>
      </c>
      <c r="R16" s="766"/>
      <c r="S16" s="766"/>
      <c r="T16" s="766"/>
      <c r="U16" s="766"/>
      <c r="V16" s="766"/>
      <c r="W16" s="766"/>
      <c r="X16" s="766"/>
      <c r="Y16" s="766"/>
      <c r="Z16" s="766"/>
      <c r="AA16" s="766"/>
      <c r="AB16" s="766"/>
      <c r="AC16" s="766"/>
      <c r="AD16" s="766"/>
      <c r="AE16" s="766"/>
      <c r="AF16" s="766"/>
      <c r="AG16" s="766"/>
      <c r="AH16" s="823"/>
    </row>
    <row r="17" spans="1:34" ht="15.75" customHeight="1" x14ac:dyDescent="0.4">
      <c r="A17" s="1087"/>
      <c r="B17" s="1088"/>
      <c r="C17" s="1092"/>
      <c r="D17" s="1092"/>
      <c r="E17" s="1092"/>
      <c r="F17" s="1092"/>
      <c r="G17" s="1092"/>
      <c r="H17" s="816"/>
      <c r="I17" s="824"/>
      <c r="J17" s="824"/>
      <c r="K17" s="824"/>
      <c r="L17" s="330" t="s">
        <v>262</v>
      </c>
      <c r="M17" s="330" t="s">
        <v>263</v>
      </c>
      <c r="N17" s="824"/>
      <c r="O17" s="824"/>
      <c r="P17" s="824"/>
      <c r="Q17" s="824"/>
      <c r="R17" s="824"/>
      <c r="S17" s="824"/>
      <c r="T17" s="824"/>
      <c r="U17" s="824"/>
      <c r="V17" s="330" t="s">
        <v>264</v>
      </c>
      <c r="W17" s="330" t="s">
        <v>265</v>
      </c>
      <c r="X17" s="824"/>
      <c r="Y17" s="824"/>
      <c r="Z17" s="824"/>
      <c r="AA17" s="824"/>
      <c r="AB17" s="824"/>
      <c r="AC17" s="824"/>
      <c r="AD17" s="824"/>
      <c r="AE17" s="824"/>
      <c r="AF17" s="824"/>
      <c r="AG17" s="824"/>
      <c r="AH17" s="825"/>
    </row>
    <row r="18" spans="1:34" ht="15.75" customHeight="1" x14ac:dyDescent="0.4">
      <c r="A18" s="1087"/>
      <c r="B18" s="1088"/>
      <c r="C18" s="1092"/>
      <c r="D18" s="1092"/>
      <c r="E18" s="1092"/>
      <c r="F18" s="1092"/>
      <c r="G18" s="1092"/>
      <c r="H18" s="816"/>
      <c r="I18" s="824"/>
      <c r="J18" s="824"/>
      <c r="K18" s="824"/>
      <c r="L18" s="330" t="s">
        <v>266</v>
      </c>
      <c r="M18" s="330" t="s">
        <v>267</v>
      </c>
      <c r="N18" s="824"/>
      <c r="O18" s="824"/>
      <c r="P18" s="824"/>
      <c r="Q18" s="824"/>
      <c r="R18" s="824"/>
      <c r="S18" s="824"/>
      <c r="T18" s="824"/>
      <c r="U18" s="824"/>
      <c r="V18" s="330" t="s">
        <v>268</v>
      </c>
      <c r="W18" s="330" t="s">
        <v>269</v>
      </c>
      <c r="X18" s="824"/>
      <c r="Y18" s="824"/>
      <c r="Z18" s="824"/>
      <c r="AA18" s="824"/>
      <c r="AB18" s="824"/>
      <c r="AC18" s="824"/>
      <c r="AD18" s="824"/>
      <c r="AE18" s="824"/>
      <c r="AF18" s="824"/>
      <c r="AG18" s="824"/>
      <c r="AH18" s="825"/>
    </row>
    <row r="19" spans="1:34" ht="18.95" customHeight="1" x14ac:dyDescent="0.4">
      <c r="A19" s="1087"/>
      <c r="B19" s="1088"/>
      <c r="C19" s="1092"/>
      <c r="D19" s="1092"/>
      <c r="E19" s="1092"/>
      <c r="F19" s="1092"/>
      <c r="G19" s="1092"/>
      <c r="H19" s="826"/>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8"/>
    </row>
    <row r="20" spans="1:34" ht="16.350000000000001" customHeight="1" x14ac:dyDescent="0.4">
      <c r="A20" s="1087"/>
      <c r="B20" s="1088"/>
      <c r="C20" s="1092" t="s">
        <v>452</v>
      </c>
      <c r="D20" s="1092"/>
      <c r="E20" s="1092"/>
      <c r="F20" s="1092"/>
      <c r="G20" s="1092"/>
      <c r="H20" s="1082" t="s">
        <v>271</v>
      </c>
      <c r="I20" s="1083"/>
      <c r="J20" s="1084"/>
      <c r="K20" s="411"/>
      <c r="L20" s="301"/>
      <c r="M20" s="301"/>
      <c r="N20" s="301"/>
      <c r="O20" s="301"/>
      <c r="P20" s="301"/>
      <c r="Q20" s="301" t="s">
        <v>453</v>
      </c>
      <c r="R20" s="301"/>
      <c r="S20" s="301"/>
      <c r="T20" s="301"/>
      <c r="U20" s="412"/>
      <c r="V20" s="1082" t="s">
        <v>273</v>
      </c>
      <c r="W20" s="1083"/>
      <c r="X20" s="1084"/>
      <c r="Y20" s="804"/>
      <c r="Z20" s="805"/>
      <c r="AA20" s="805"/>
      <c r="AB20" s="805"/>
      <c r="AC20" s="805"/>
      <c r="AD20" s="805"/>
      <c r="AE20" s="805"/>
      <c r="AF20" s="805"/>
      <c r="AG20" s="805"/>
      <c r="AH20" s="882"/>
    </row>
    <row r="21" spans="1:34" ht="16.350000000000001" customHeight="1" thickBot="1" x14ac:dyDescent="0.45">
      <c r="A21" s="1146"/>
      <c r="B21" s="1147"/>
      <c r="C21" s="1148"/>
      <c r="D21" s="1148"/>
      <c r="E21" s="1148"/>
      <c r="F21" s="1148"/>
      <c r="G21" s="1148"/>
      <c r="H21" s="1149" t="s">
        <v>274</v>
      </c>
      <c r="I21" s="1149"/>
      <c r="J21" s="1149"/>
      <c r="K21" s="1150"/>
      <c r="L21" s="1151"/>
      <c r="M21" s="1151"/>
      <c r="N21" s="1151"/>
      <c r="O21" s="1151"/>
      <c r="P21" s="1151"/>
      <c r="Q21" s="1151"/>
      <c r="R21" s="1151"/>
      <c r="S21" s="1151"/>
      <c r="T21" s="1151"/>
      <c r="U21" s="1151"/>
      <c r="V21" s="1151"/>
      <c r="W21" s="1151"/>
      <c r="X21" s="1151"/>
      <c r="Y21" s="1151"/>
      <c r="Z21" s="1151"/>
      <c r="AA21" s="1151"/>
      <c r="AB21" s="1151"/>
      <c r="AC21" s="1151"/>
      <c r="AD21" s="1151"/>
      <c r="AE21" s="1151"/>
      <c r="AF21" s="1151"/>
      <c r="AG21" s="1151"/>
      <c r="AH21" s="1152"/>
    </row>
  </sheetData>
  <mergeCells count="61">
    <mergeCell ref="A3:G10"/>
    <mergeCell ref="H3:J3"/>
    <mergeCell ref="K3:R3"/>
    <mergeCell ref="S3:T4"/>
    <mergeCell ref="U3:X3"/>
    <mergeCell ref="H8:J8"/>
    <mergeCell ref="U8:AH8"/>
    <mergeCell ref="AE5:AH5"/>
    <mergeCell ref="H6:J6"/>
    <mergeCell ref="K6:R6"/>
    <mergeCell ref="AE3:AH3"/>
    <mergeCell ref="H4:J4"/>
    <mergeCell ref="K4:R4"/>
    <mergeCell ref="U4:AH4"/>
    <mergeCell ref="Y3:Z3"/>
    <mergeCell ref="AB3:AC3"/>
    <mergeCell ref="AB5:AC5"/>
    <mergeCell ref="H7:J7"/>
    <mergeCell ref="K7:R7"/>
    <mergeCell ref="S7:T8"/>
    <mergeCell ref="U7:X7"/>
    <mergeCell ref="H5:J5"/>
    <mergeCell ref="K5:R5"/>
    <mergeCell ref="S5:T6"/>
    <mergeCell ref="U5:X5"/>
    <mergeCell ref="U6:AH6"/>
    <mergeCell ref="Y7:Z7"/>
    <mergeCell ref="AE7:AH7"/>
    <mergeCell ref="Y5:Z5"/>
    <mergeCell ref="AB7:AC7"/>
    <mergeCell ref="H20:J20"/>
    <mergeCell ref="V20:X20"/>
    <mergeCell ref="Y20:AH20"/>
    <mergeCell ref="H16:K16"/>
    <mergeCell ref="L16:M16"/>
    <mergeCell ref="O16:P16"/>
    <mergeCell ref="H17:K18"/>
    <mergeCell ref="N17:U18"/>
    <mergeCell ref="X17:AH18"/>
    <mergeCell ref="A14:B21"/>
    <mergeCell ref="R16:AH16"/>
    <mergeCell ref="H21:J21"/>
    <mergeCell ref="K21:AH21"/>
    <mergeCell ref="AB9:AC9"/>
    <mergeCell ref="AE9:AH9"/>
    <mergeCell ref="H10:J10"/>
    <mergeCell ref="K10:R10"/>
    <mergeCell ref="U10:AH10"/>
    <mergeCell ref="C14:G14"/>
    <mergeCell ref="C15:G15"/>
    <mergeCell ref="H15:AH15"/>
    <mergeCell ref="C16:G19"/>
    <mergeCell ref="U9:X9"/>
    <mergeCell ref="H19:AH19"/>
    <mergeCell ref="C20:G21"/>
    <mergeCell ref="H14:AH14"/>
    <mergeCell ref="Y9:Z9"/>
    <mergeCell ref="K8:R8"/>
    <mergeCell ref="K9:R9"/>
    <mergeCell ref="S9:T10"/>
    <mergeCell ref="H9:J9"/>
  </mergeCells>
  <phoneticPr fontId="2"/>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21</vt:i4>
      </vt:variant>
    </vt:vector>
  </HeadingPairs>
  <TitlesOfParts>
    <vt:vector size="48" baseType="lpstr">
      <vt:lpstr>様式第1号</vt:lpstr>
      <vt:lpstr>様式第４号</vt:lpstr>
      <vt:lpstr>様式第７号</vt:lpstr>
      <vt:lpstr>様式第８号</vt:lpstr>
      <vt:lpstr>様式 第８号の２</vt:lpstr>
      <vt:lpstr>様式第９号</vt:lpstr>
      <vt:lpstr>付表1</vt:lpstr>
      <vt:lpstr>付表1(別添)</vt:lpstr>
      <vt:lpstr>(参考)付表1記入欄不足時の資料</vt:lpstr>
      <vt:lpstr>付表2</vt:lpstr>
      <vt:lpstr>付表2(別添)</vt:lpstr>
      <vt:lpstr>(参考)付表2記入欄不足時の資料</vt:lpstr>
      <vt:lpstr>(参考)変更届への標準添付書類一覧</vt:lpstr>
      <vt:lpstr>参考様式１－１</vt:lpstr>
      <vt:lpstr>参考様式１－１記入方法 </vt:lpstr>
      <vt:lpstr>参考様式１－２</vt:lpstr>
      <vt:lpstr>参考様式１－２シフト記号表（勤務時間帯） </vt:lpstr>
      <vt:lpstr>参考様式１－２記入方法 </vt:lpstr>
      <vt:lpstr>参考様式２</vt:lpstr>
      <vt:lpstr>参考様式３</vt:lpstr>
      <vt:lpstr>参考様式４</vt:lpstr>
      <vt:lpstr>参考様式５</vt:lpstr>
      <vt:lpstr>参考様式６</vt:lpstr>
      <vt:lpstr>体制状況一覧（別紙１－4）</vt:lpstr>
      <vt:lpstr>指定・更新申請に係る添付書類一覧表（訪問）</vt:lpstr>
      <vt:lpstr>指定・更新申請に係る添付書類一覧表(通所）</vt:lpstr>
      <vt:lpstr>指定・更新申請に係る添付書類一覧表(通所型サービスＡ）</vt:lpstr>
      <vt:lpstr>'参考様式１－２シフト記号表（勤務時間帯） '!【記載例】シフト記号</vt:lpstr>
      <vt:lpstr>'(参考)付表1記入欄不足時の資料'!Print_Area</vt:lpstr>
      <vt:lpstr>'(参考)付表2記入欄不足時の資料'!Print_Area</vt:lpstr>
      <vt:lpstr>'(参考)変更届への標準添付書類一覧'!Print_Area</vt:lpstr>
      <vt:lpstr>'参考様式１－１'!Print_Area</vt:lpstr>
      <vt:lpstr>'参考様式１－１記入方法 '!Print_Area</vt:lpstr>
      <vt:lpstr>'参考様式１－２'!Print_Area</vt:lpstr>
      <vt:lpstr>'参考様式１－２記入方法 '!Print_Area</vt:lpstr>
      <vt:lpstr>参考様式５!Print_Area</vt:lpstr>
      <vt:lpstr>'指定・更新申請に係る添付書類一覧表(通所）'!Print_Area</vt:lpstr>
      <vt:lpstr>'指定・更新申請に係る添付書類一覧表(通所型サービスＡ）'!Print_Area</vt:lpstr>
      <vt:lpstr>'体制状況一覧（別紙１－4）'!Print_Area</vt:lpstr>
      <vt:lpstr>付表1!Print_Area</vt:lpstr>
      <vt:lpstr>'付表1(別添)'!Print_Area</vt:lpstr>
      <vt:lpstr>付表2!Print_Area</vt:lpstr>
      <vt:lpstr>'付表2(別添)'!Print_Area</vt:lpstr>
      <vt:lpstr>様式第1号!Print_Area</vt:lpstr>
      <vt:lpstr>様式第４号!Print_Area</vt:lpstr>
      <vt:lpstr>'参考様式１－１'!Print_Titles</vt:lpstr>
      <vt:lpstr>'参考様式１－２'!Print_Titles</vt:lpstr>
      <vt:lpstr>'参考様式１－２シフト記号表（勤務時間帯） '!シフト記号表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平松 里彩</cp:lastModifiedBy>
  <cp:lastPrinted>2023-02-20T02:26:35Z</cp:lastPrinted>
  <dcterms:created xsi:type="dcterms:W3CDTF">2020-01-14T23:47:53Z</dcterms:created>
  <dcterms:modified xsi:type="dcterms:W3CDTF">2023-06-10T05:46:18Z</dcterms:modified>
</cp:coreProperties>
</file>